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Лист1!$A$1:$M$24</definedName>
  </definedNames>
  <calcPr calcId="144525"/>
</workbook>
</file>

<file path=xl/calcChain.xml><?xml version="1.0" encoding="utf-8"?>
<calcChain xmlns="http://schemas.openxmlformats.org/spreadsheetml/2006/main">
  <c r="E13" i="1" l="1"/>
  <c r="E12" i="1"/>
  <c r="F21" i="1" l="1"/>
  <c r="H20" i="1"/>
  <c r="G20" i="1"/>
  <c r="G22" i="1" s="1"/>
  <c r="F20" i="1"/>
  <c r="F22" i="1" s="1"/>
  <c r="H19" i="1"/>
  <c r="H21" i="1" s="1"/>
  <c r="G19" i="1"/>
  <c r="G21" i="1" s="1"/>
  <c r="E19" i="1"/>
  <c r="E18" i="1"/>
  <c r="E20" i="1" s="1"/>
  <c r="E17" i="1"/>
  <c r="L16" i="1"/>
  <c r="E16" i="1"/>
  <c r="E15" i="1"/>
  <c r="E14" i="1"/>
  <c r="H13" i="1"/>
  <c r="G13" i="1"/>
  <c r="F13" i="1"/>
  <c r="L12" i="1"/>
  <c r="H12" i="1"/>
  <c r="G12" i="1"/>
  <c r="F12" i="1"/>
  <c r="E21" i="1" l="1"/>
  <c r="E22" i="1" s="1"/>
  <c r="H22" i="1"/>
</calcChain>
</file>

<file path=xl/sharedStrings.xml><?xml version="1.0" encoding="utf-8"?>
<sst xmlns="http://schemas.openxmlformats.org/spreadsheetml/2006/main" count="54" uniqueCount="42">
  <si>
    <t>Приложение № 2 к постановлению</t>
  </si>
  <si>
    <t>администрации города Мурманска</t>
  </si>
  <si>
    <t>от__________№_____________</t>
  </si>
  <si>
    <t>Приложение № 1 к подпрограмме II</t>
  </si>
  <si>
    <t>3.2. Перечень основных мероприятий подпрограммы и объемы финансирования на 2016-2018 годы</t>
  </si>
  <si>
    <t>№ п/п</t>
  </si>
  <si>
    <t>Цель, задачи, основные мероприятия</t>
  </si>
  <si>
    <t xml:space="preserve">Срок выпол-нения
</t>
  </si>
  <si>
    <t>Источ-ники финанси-рования</t>
  </si>
  <si>
    <t>Объёмы финансирования, тыс. руб.</t>
  </si>
  <si>
    <t xml:space="preserve"> Показатели (индикаторы) результативности выполнения основных мероприятий</t>
  </si>
  <si>
    <t>Исполнители, перечень организаций, участвующих в реализации основных мероприятий</t>
  </si>
  <si>
    <t>Всего</t>
  </si>
  <si>
    <t>2016 год</t>
  </si>
  <si>
    <t>2017 год</t>
  </si>
  <si>
    <t>2018 год</t>
  </si>
  <si>
    <t xml:space="preserve">Наименование, ед. измерения
показателя 
</t>
  </si>
  <si>
    <t xml:space="preserve">Цель: обеспечение граждан, проживающих в многоквартирных домах пониженной капитальности, благоустроенными жилыми помещениями </t>
  </si>
  <si>
    <t>1.</t>
  </si>
  <si>
    <t>Основное мероприятие: 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</si>
  <si>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2016-2018</t>
  </si>
  <si>
    <t>МБ</t>
  </si>
  <si>
    <t>Количество переселенных из граждан, чел.</t>
  </si>
  <si>
    <t>КИО, КГТР (ММКУ "Управление капитального строительства")</t>
  </si>
  <si>
    <t>ВБ</t>
  </si>
  <si>
    <t>1.1.</t>
  </si>
  <si>
    <t xml:space="preserve"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 </t>
  </si>
  <si>
    <t xml:space="preserve">Количество многоквартирных домов, в отношении земельных участков которых подготовлена необходимая документация, ед.  </t>
  </si>
  <si>
    <t>Конкурсный отбор</t>
  </si>
  <si>
    <t>1.2.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</si>
  <si>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</si>
  <si>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Общая площадь приобретенных жилых помещений, кв.м</t>
  </si>
  <si>
    <t>КИО</t>
  </si>
  <si>
    <t>1.3.</t>
  </si>
  <si>
    <t>Организация и проведение сноса расселенных многоквартирных домов, в том числе предпроектные работы</t>
  </si>
  <si>
    <t>Количество снесенных аварийных многоквартирных домов, ед.</t>
  </si>
  <si>
    <t>КГТР (ММКУ "Управление капитального строительства")</t>
  </si>
  <si>
    <t>Итого</t>
  </si>
  <si>
    <t>МБ:</t>
  </si>
  <si>
    <t>ВБ:</t>
  </si>
  <si>
    <t>Итого: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</si>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</sst>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top" wrapText="1"/>
    </xf>
    <xf numFmtId="0" fontId="2" fillId="0" borderId="7" xfId="1" applyFont="1" applyFill="1" applyBorder="1" applyAlignment="1">
      <alignment vertical="top" wrapText="1"/>
    </xf>
    <xf numFmtId="164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top" wrapText="1"/>
    </xf>
    <xf numFmtId="0" fontId="2" fillId="0" borderId="6" xfId="1" applyNumberFormat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6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3" fontId="2" fillId="0" borderId="6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aybedaAV/Desktop/&#1048;&#1079;&#1084;&#1077;&#1085;&#1077;&#1085;&#1080;&#1103;%20&#1074;%20&#1059;&#1048;&#1046;&#1055;/&#1059;&#1048;&#1046;&#1055;%202014-2018%20-%20&#1080;&#1079;&#1084;&#1077;&#1085;&#1077;&#1085;&#1080;&#1103;%20&#1057;&#1042;&#1054;&#1044;%20%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1(3.1)"/>
      <sheetName val="1-1 (3.2)"/>
      <sheetName val="1-2"/>
      <sheetName val="1-3"/>
      <sheetName val="1-4"/>
      <sheetName val="2-1 (3.1)"/>
      <sheetName val="2-1 (3.2)"/>
      <sheetName val="2-2"/>
      <sheetName val="2-3"/>
      <sheetName val="2-4"/>
      <sheetName val="3-1 (3.1)"/>
      <sheetName val="3-1 (3.2)"/>
      <sheetName val="3-1 (дет-ция)"/>
      <sheetName val="4-1 (3.1)"/>
      <sheetName val="4-1 (3.2)"/>
      <sheetName val="5-1 (3.1)"/>
      <sheetName val="5-1 (3.2)"/>
      <sheetName val="6 -1 (3.1)"/>
      <sheetName val="6 -1 (3.2)"/>
      <sheetName val="7-1 (3.1)"/>
      <sheetName val="7-1 (3.2)"/>
      <sheetName val="7-1 (дет-ция)"/>
      <sheetName val="8-1 (3.1)"/>
      <sheetName val="8-1 (3.2)"/>
      <sheetName val="СВОД"/>
      <sheetName val="к пояснительной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64">
          <cell r="H164">
            <v>3463</v>
          </cell>
          <cell r="M164">
            <v>52505.9</v>
          </cell>
        </row>
      </sheetData>
      <sheetData sheetId="8">
        <row r="195">
          <cell r="H195">
            <v>4859</v>
          </cell>
          <cell r="J195">
            <v>82222.7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E14" sqref="E14"/>
    </sheetView>
  </sheetViews>
  <sheetFormatPr defaultRowHeight="15" x14ac:dyDescent="0.25"/>
  <cols>
    <col min="1" max="1" width="3.85546875" customWidth="1"/>
    <col min="2" max="2" width="26.7109375" customWidth="1"/>
    <col min="5" max="5" width="11.85546875" bestFit="1" customWidth="1"/>
    <col min="6" max="7" width="10.140625" bestFit="1" customWidth="1"/>
    <col min="8" max="8" width="11.85546875" bestFit="1" customWidth="1"/>
    <col min="9" max="9" width="13.28515625" customWidth="1"/>
    <col min="13" max="13" width="19.140625" customWidth="1"/>
  </cols>
  <sheetData>
    <row r="1" spans="1:13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 t="s">
        <v>1</v>
      </c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2</v>
      </c>
      <c r="M3" s="1"/>
    </row>
    <row r="4" spans="1:1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1"/>
    </row>
    <row r="5" spans="1:1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 t="s">
        <v>3</v>
      </c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2"/>
      <c r="K6" s="1"/>
      <c r="L6" s="1"/>
      <c r="M6" s="1"/>
    </row>
    <row r="7" spans="1:13" ht="15.75" x14ac:dyDescent="0.25">
      <c r="A7" s="22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ht="15.75" x14ac:dyDescent="0.25">
      <c r="A8" s="16" t="s">
        <v>5</v>
      </c>
      <c r="B8" s="16" t="s">
        <v>6</v>
      </c>
      <c r="C8" s="16" t="s">
        <v>7</v>
      </c>
      <c r="D8" s="16" t="s">
        <v>8</v>
      </c>
      <c r="E8" s="42" t="s">
        <v>9</v>
      </c>
      <c r="F8" s="43"/>
      <c r="G8" s="43"/>
      <c r="H8" s="44"/>
      <c r="I8" s="42" t="s">
        <v>10</v>
      </c>
      <c r="J8" s="43"/>
      <c r="K8" s="43"/>
      <c r="L8" s="44"/>
      <c r="M8" s="16" t="s">
        <v>11</v>
      </c>
    </row>
    <row r="9" spans="1:13" ht="78.75" x14ac:dyDescent="0.25">
      <c r="A9" s="17"/>
      <c r="B9" s="17"/>
      <c r="C9" s="17"/>
      <c r="D9" s="17"/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  <c r="J9" s="3" t="s">
        <v>13</v>
      </c>
      <c r="K9" s="3" t="s">
        <v>14</v>
      </c>
      <c r="L9" s="4" t="s">
        <v>15</v>
      </c>
      <c r="M9" s="17"/>
    </row>
    <row r="10" spans="1:13" ht="15.75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</row>
    <row r="11" spans="1:13" ht="15.75" x14ac:dyDescent="0.25">
      <c r="A11" s="34" t="s">
        <v>17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</row>
    <row r="12" spans="1:13" ht="15.75" x14ac:dyDescent="0.25">
      <c r="A12" s="26" t="s">
        <v>18</v>
      </c>
      <c r="B12" s="28" t="s">
        <v>19</v>
      </c>
      <c r="C12" s="26" t="s">
        <v>20</v>
      </c>
      <c r="D12" s="6" t="s">
        <v>21</v>
      </c>
      <c r="E12" s="7">
        <f>F12+G12+H12</f>
        <v>604923.9</v>
      </c>
      <c r="F12" s="7">
        <f t="shared" ref="F12:H13" si="0">F14+F16+F18</f>
        <v>185423.9</v>
      </c>
      <c r="G12" s="7">
        <f t="shared" si="0"/>
        <v>189500</v>
      </c>
      <c r="H12" s="7">
        <f t="shared" si="0"/>
        <v>230000</v>
      </c>
      <c r="I12" s="26" t="s">
        <v>22</v>
      </c>
      <c r="J12" s="37">
        <v>203</v>
      </c>
      <c r="K12" s="37">
        <v>227</v>
      </c>
      <c r="L12" s="39">
        <f>'[1]2-2'!H164+'[1]2-3'!H195</f>
        <v>8322</v>
      </c>
      <c r="M12" s="16" t="s">
        <v>23</v>
      </c>
    </row>
    <row r="13" spans="1:13" ht="177" customHeight="1" x14ac:dyDescent="0.25">
      <c r="A13" s="27"/>
      <c r="B13" s="29"/>
      <c r="C13" s="27"/>
      <c r="D13" s="6" t="s">
        <v>24</v>
      </c>
      <c r="E13" s="7">
        <f>F13+G13+H13</f>
        <v>7626707.5</v>
      </c>
      <c r="F13" s="7">
        <f t="shared" si="0"/>
        <v>1500</v>
      </c>
      <c r="G13" s="7">
        <f t="shared" si="0"/>
        <v>18000</v>
      </c>
      <c r="H13" s="7">
        <f t="shared" si="0"/>
        <v>7607207.5</v>
      </c>
      <c r="I13" s="27"/>
      <c r="J13" s="38"/>
      <c r="K13" s="38"/>
      <c r="L13" s="40"/>
      <c r="M13" s="17"/>
    </row>
    <row r="14" spans="1:13" ht="15.75" x14ac:dyDescent="0.25">
      <c r="A14" s="32" t="s">
        <v>25</v>
      </c>
      <c r="B14" s="28" t="s">
        <v>26</v>
      </c>
      <c r="C14" s="26" t="s">
        <v>20</v>
      </c>
      <c r="D14" s="6" t="s">
        <v>21</v>
      </c>
      <c r="E14" s="7">
        <f t="shared" ref="E12:E19" si="1">F14+G14+H14</f>
        <v>8900</v>
      </c>
      <c r="F14" s="7">
        <v>3450</v>
      </c>
      <c r="G14" s="7">
        <v>3500</v>
      </c>
      <c r="H14" s="7">
        <v>1950</v>
      </c>
      <c r="I14" s="26" t="s">
        <v>27</v>
      </c>
      <c r="J14" s="16">
        <v>69</v>
      </c>
      <c r="K14" s="16">
        <v>70</v>
      </c>
      <c r="L14" s="16">
        <v>39</v>
      </c>
      <c r="M14" s="16" t="s">
        <v>28</v>
      </c>
    </row>
    <row r="15" spans="1:13" ht="176.25" customHeight="1" x14ac:dyDescent="0.25">
      <c r="A15" s="33"/>
      <c r="B15" s="29"/>
      <c r="C15" s="27"/>
      <c r="D15" s="6" t="s">
        <v>24</v>
      </c>
      <c r="E15" s="7">
        <f t="shared" si="1"/>
        <v>0</v>
      </c>
      <c r="F15" s="7">
        <v>0</v>
      </c>
      <c r="G15" s="7">
        <v>0</v>
      </c>
      <c r="H15" s="7">
        <v>0</v>
      </c>
      <c r="I15" s="27"/>
      <c r="J15" s="17"/>
      <c r="K15" s="17"/>
      <c r="L15" s="17"/>
      <c r="M15" s="17"/>
    </row>
    <row r="16" spans="1:13" ht="15.75" x14ac:dyDescent="0.25">
      <c r="A16" s="26" t="s">
        <v>29</v>
      </c>
      <c r="B16" s="28" t="s">
        <v>30</v>
      </c>
      <c r="C16" s="26" t="s">
        <v>20</v>
      </c>
      <c r="D16" s="6" t="s">
        <v>21</v>
      </c>
      <c r="E16" s="7">
        <f t="shared" si="1"/>
        <v>591539.1</v>
      </c>
      <c r="F16" s="7">
        <v>177489.1</v>
      </c>
      <c r="G16" s="7">
        <v>186000</v>
      </c>
      <c r="H16" s="7">
        <v>228050</v>
      </c>
      <c r="I16" s="26" t="s">
        <v>31</v>
      </c>
      <c r="J16" s="30">
        <v>3227.1</v>
      </c>
      <c r="K16" s="30">
        <v>3381.8</v>
      </c>
      <c r="L16" s="30">
        <f>'[1]2-2'!M164+'[1]2-3'!J195</f>
        <v>134728.6</v>
      </c>
      <c r="M16" s="16" t="s">
        <v>32</v>
      </c>
    </row>
    <row r="17" spans="1:13" ht="144" customHeight="1" x14ac:dyDescent="0.25">
      <c r="A17" s="27"/>
      <c r="B17" s="29"/>
      <c r="C17" s="27"/>
      <c r="D17" s="6" t="s">
        <v>24</v>
      </c>
      <c r="E17" s="7">
        <f t="shared" si="1"/>
        <v>7179707.5</v>
      </c>
      <c r="F17" s="7">
        <v>0</v>
      </c>
      <c r="G17" s="7">
        <v>0</v>
      </c>
      <c r="H17" s="7">
        <v>7179707.5</v>
      </c>
      <c r="I17" s="27"/>
      <c r="J17" s="31"/>
      <c r="K17" s="31"/>
      <c r="L17" s="31"/>
      <c r="M17" s="17"/>
    </row>
    <row r="18" spans="1:13" ht="15.75" x14ac:dyDescent="0.25">
      <c r="A18" s="26" t="s">
        <v>33</v>
      </c>
      <c r="B18" s="28" t="s">
        <v>34</v>
      </c>
      <c r="C18" s="26" t="s">
        <v>20</v>
      </c>
      <c r="D18" s="6" t="s">
        <v>21</v>
      </c>
      <c r="E18" s="7">
        <f t="shared" si="1"/>
        <v>4484.8</v>
      </c>
      <c r="F18" s="7">
        <v>4484.8</v>
      </c>
      <c r="G18" s="7">
        <v>0</v>
      </c>
      <c r="H18" s="7">
        <v>0</v>
      </c>
      <c r="I18" s="26" t="s">
        <v>35</v>
      </c>
      <c r="J18" s="16">
        <v>6</v>
      </c>
      <c r="K18" s="16">
        <v>12</v>
      </c>
      <c r="L18" s="16">
        <v>285</v>
      </c>
      <c r="M18" s="16" t="s">
        <v>36</v>
      </c>
    </row>
    <row r="19" spans="1:13" ht="98.25" customHeight="1" x14ac:dyDescent="0.25">
      <c r="A19" s="27"/>
      <c r="B19" s="29"/>
      <c r="C19" s="27"/>
      <c r="D19" s="6" t="s">
        <v>24</v>
      </c>
      <c r="E19" s="7">
        <f t="shared" si="1"/>
        <v>447000</v>
      </c>
      <c r="F19" s="7">
        <v>1500</v>
      </c>
      <c r="G19" s="7">
        <f>K18*1500</f>
        <v>18000</v>
      </c>
      <c r="H19" s="7">
        <f>L18* 1500</f>
        <v>427500</v>
      </c>
      <c r="I19" s="27"/>
      <c r="J19" s="17"/>
      <c r="K19" s="17"/>
      <c r="L19" s="17"/>
      <c r="M19" s="17"/>
    </row>
    <row r="20" spans="1:13" ht="15.75" x14ac:dyDescent="0.25">
      <c r="A20" s="18" t="s">
        <v>37</v>
      </c>
      <c r="B20" s="18"/>
      <c r="C20" s="19"/>
      <c r="D20" s="8" t="s">
        <v>38</v>
      </c>
      <c r="E20" s="7">
        <f t="shared" ref="E20:H21" si="2">E18+E16+E14</f>
        <v>604923.9</v>
      </c>
      <c r="F20" s="7">
        <f t="shared" si="2"/>
        <v>185423.9</v>
      </c>
      <c r="G20" s="7">
        <f t="shared" si="2"/>
        <v>189500</v>
      </c>
      <c r="H20" s="7">
        <f t="shared" si="2"/>
        <v>230000</v>
      </c>
      <c r="I20" s="24"/>
      <c r="J20" s="24"/>
      <c r="K20" s="24"/>
      <c r="L20" s="24"/>
      <c r="M20" s="24"/>
    </row>
    <row r="21" spans="1:13" ht="15.75" x14ac:dyDescent="0.25">
      <c r="A21" s="20"/>
      <c r="B21" s="20"/>
      <c r="C21" s="21"/>
      <c r="D21" s="9" t="s">
        <v>39</v>
      </c>
      <c r="E21" s="7">
        <f t="shared" si="2"/>
        <v>7626707.5</v>
      </c>
      <c r="F21" s="7">
        <f t="shared" si="2"/>
        <v>1500</v>
      </c>
      <c r="G21" s="7">
        <f t="shared" si="2"/>
        <v>18000</v>
      </c>
      <c r="H21" s="7">
        <f t="shared" si="2"/>
        <v>7607207.5</v>
      </c>
      <c r="I21" s="24"/>
      <c r="J21" s="24"/>
      <c r="K21" s="24"/>
      <c r="L21" s="24"/>
      <c r="M21" s="24"/>
    </row>
    <row r="22" spans="1:13" ht="15.75" x14ac:dyDescent="0.25">
      <c r="A22" s="22"/>
      <c r="B22" s="22"/>
      <c r="C22" s="23"/>
      <c r="D22" s="9" t="s">
        <v>40</v>
      </c>
      <c r="E22" s="7">
        <f>SUM(E20:E21)</f>
        <v>8231631.4000000004</v>
      </c>
      <c r="F22" s="7">
        <f>F20+F21</f>
        <v>186923.9</v>
      </c>
      <c r="G22" s="7">
        <f>SUM(G20:G21)</f>
        <v>207500</v>
      </c>
      <c r="H22" s="7">
        <f>SUM(H20:H21)</f>
        <v>7837207.5</v>
      </c>
      <c r="I22" s="24"/>
      <c r="J22" s="24"/>
      <c r="K22" s="24"/>
      <c r="L22" s="24"/>
      <c r="M22" s="24"/>
    </row>
    <row r="23" spans="1:13" ht="15.75" x14ac:dyDescent="0.25">
      <c r="A23" s="10"/>
      <c r="B23" s="10"/>
      <c r="C23" s="10"/>
      <c r="D23" s="11"/>
      <c r="E23" s="12"/>
      <c r="F23" s="12"/>
      <c r="G23" s="12"/>
      <c r="H23" s="12"/>
      <c r="I23" s="13"/>
      <c r="J23" s="14"/>
      <c r="K23" s="14"/>
      <c r="L23" s="14"/>
      <c r="M23" s="15"/>
    </row>
    <row r="24" spans="1:13" ht="15.75" x14ac:dyDescent="0.25">
      <c r="A24" s="25" t="s">
        <v>41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</sheetData>
  <mergeCells count="44">
    <mergeCell ref="A7:M7"/>
    <mergeCell ref="A8:A9"/>
    <mergeCell ref="B8:B9"/>
    <mergeCell ref="C8:C9"/>
    <mergeCell ref="D8:D9"/>
    <mergeCell ref="E8:H8"/>
    <mergeCell ref="I8:L8"/>
    <mergeCell ref="M8:M9"/>
    <mergeCell ref="A11:M11"/>
    <mergeCell ref="A12:A13"/>
    <mergeCell ref="B12:B13"/>
    <mergeCell ref="C12:C13"/>
    <mergeCell ref="I12:I13"/>
    <mergeCell ref="J12:J13"/>
    <mergeCell ref="K12:K13"/>
    <mergeCell ref="L12:L13"/>
    <mergeCell ref="M12:M13"/>
    <mergeCell ref="L14:L15"/>
    <mergeCell ref="M14:M15"/>
    <mergeCell ref="A16:A17"/>
    <mergeCell ref="B16:B17"/>
    <mergeCell ref="C16:C17"/>
    <mergeCell ref="I16:I17"/>
    <mergeCell ref="J16:J17"/>
    <mergeCell ref="K16:K17"/>
    <mergeCell ref="L16:L17"/>
    <mergeCell ref="M16:M17"/>
    <mergeCell ref="A14:A15"/>
    <mergeCell ref="B14:B15"/>
    <mergeCell ref="C14:C15"/>
    <mergeCell ref="I14:I15"/>
    <mergeCell ref="J14:J15"/>
    <mergeCell ref="K14:K15"/>
    <mergeCell ref="L18:L19"/>
    <mergeCell ref="M18:M19"/>
    <mergeCell ref="A20:C22"/>
    <mergeCell ref="I20:M22"/>
    <mergeCell ref="A24:M24"/>
    <mergeCell ref="A18:A19"/>
    <mergeCell ref="B18:B19"/>
    <mergeCell ref="C18:C19"/>
    <mergeCell ref="I18:I19"/>
    <mergeCell ref="J18:J19"/>
    <mergeCell ref="K18:K19"/>
  </mergeCells>
  <pageMargins left="0.78740157480314965" right="0.78740157480314965" top="0.98425196850393704" bottom="0.5905511811023621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2016-08-08T08:56:26Z</dcterms:modified>
</cp:coreProperties>
</file>