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390" windowHeight="8840" activeTab="0"/>
  </bookViews>
  <sheets>
    <sheet name="Прил.№1" sheetId="1" r:id="rId1"/>
    <sheet name="Прил.№2" sheetId="2" r:id="rId2"/>
  </sheets>
  <definedNames>
    <definedName name="_xlnm.Print_Titles" localSheetId="0">'Прил.№1'!$10:$10</definedName>
    <definedName name="_xlnm.Print_Area" localSheetId="0">'Прил.№1'!$A$1:$E$51</definedName>
  </definedNames>
  <calcPr fullCalcOnLoad="1"/>
</workbook>
</file>

<file path=xl/comments2.xml><?xml version="1.0" encoding="utf-8"?>
<comments xmlns="http://schemas.openxmlformats.org/spreadsheetml/2006/main">
  <authors>
    <author>MishchenkoJA</author>
  </authors>
  <commentList>
    <comment ref="C11" authorId="0">
      <text>
        <r>
          <rPr>
            <sz val="9"/>
            <rFont val="Tahoma"/>
            <family val="2"/>
          </rPr>
          <t xml:space="preserve">Сверить с формой 14-МО у 01 раздела
</t>
        </r>
      </text>
    </comment>
  </commentList>
</comments>
</file>

<file path=xl/sharedStrings.xml><?xml version="1.0" encoding="utf-8"?>
<sst xmlns="http://schemas.openxmlformats.org/spreadsheetml/2006/main" count="100" uniqueCount="97">
  <si>
    <t>Жилищно-коммунальное хозяйство</t>
  </si>
  <si>
    <t>Образование</t>
  </si>
  <si>
    <t>Социальная политика</t>
  </si>
  <si>
    <t>Национальная экономика</t>
  </si>
  <si>
    <t>Охрана окружающей среды</t>
  </si>
  <si>
    <t>Национальная безопасность и правоохранительная деятельность</t>
  </si>
  <si>
    <t>ПРОФИЦИТ бюджета (со знаком "плюс") или                                                                                                   ДЕФИЦИТ бюджета (со знаком "минус")</t>
  </si>
  <si>
    <t>Общегосударственные вопросы</t>
  </si>
  <si>
    <t>Наименование</t>
  </si>
  <si>
    <t xml:space="preserve">Муниципальные служащие </t>
  </si>
  <si>
    <t>к постановлению администрации</t>
  </si>
  <si>
    <t>города Мурманска</t>
  </si>
  <si>
    <t>НАЛОГОВЫЕ И НЕНАЛОГОВЫЕ ДОХОДЫ</t>
  </si>
  <si>
    <t>Налоговые доходы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</si>
  <si>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</si>
  <si>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</si>
  <si>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</si>
  <si>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</si>
  <si>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</si>
  <si>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</si>
  <si>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</si>
  <si>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</si>
  <si>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</si>
  <si>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</si>
  <si>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</si>
  <si>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</si>
  <si>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</si>
  <si>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</si>
  <si>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ВСЕГО ДОХОДОВ</t>
  </si>
  <si>
    <t>ВСЕГО РАСХОДОВ</t>
  </si>
  <si>
    <t>Процент  исполнения</t>
  </si>
  <si>
    <t>Коды бюджетной классификации Российской Федерации</t>
  </si>
  <si>
    <t xml:space="preserve">Наименование </t>
  </si>
  <si>
    <t>000 1 00 00000 00 0000 000</t>
  </si>
  <si>
    <t>000 1 01 00000 00 0000 000</t>
  </si>
  <si>
    <t>000 1 05 00000 00 0000 000</t>
  </si>
  <si>
    <t>000 1 06 00000 00 0000 000</t>
  </si>
  <si>
    <t>000 1 08 00000 00 0000 000</t>
  </si>
  <si>
    <t>000 1 09 00000 00 0000 000</t>
  </si>
  <si>
    <t>000 1 11 00000 00 0000 000</t>
  </si>
  <si>
    <t>000 1 12 00000 00 0000 000</t>
  </si>
  <si>
    <t>000 1 13 00000 00 0000 000</t>
  </si>
  <si>
    <t>000 1 14 00000 00 0000 000</t>
  </si>
  <si>
    <t>000 1 16 00000 00 0000 000</t>
  </si>
  <si>
    <t>000 1 17 00000 00 0000 000</t>
  </si>
  <si>
    <t>000 2 00 00000 00 0000 000</t>
  </si>
  <si>
    <t>000 2 02 01000 00 0000 151</t>
  </si>
  <si>
    <t>000 2 02 02000 00 0000 151</t>
  </si>
  <si>
    <t>000 2 02 03000 00 0000 151</t>
  </si>
  <si>
    <t>0100</t>
  </si>
  <si>
    <t>0300</t>
  </si>
  <si>
    <t>0400</t>
  </si>
  <si>
    <t>0500</t>
  </si>
  <si>
    <t>0600</t>
  </si>
  <si>
    <t>0700</t>
  </si>
  <si>
    <t>0800</t>
  </si>
  <si>
    <t>0900</t>
  </si>
  <si>
    <t>1000</t>
  </si>
  <si>
    <t>Приложение № 1</t>
  </si>
  <si>
    <t>РАСХОДЫ</t>
  </si>
  <si>
    <t>Приложение № 2</t>
  </si>
  <si>
    <t>Возврат остатков субсидий, субвенций и иных межбюджетных трансфертов, имеющих целевое назначение, прошлых лет</t>
  </si>
  <si>
    <t>000 2 02 04000 00 0000 151</t>
  </si>
  <si>
    <t>Иные межбюджетные трансферты</t>
  </si>
  <si>
    <t xml:space="preserve">Работники муниципальных учреждений                                                                               </t>
  </si>
  <si>
    <t>Среднесписочная численность                  (чел.)</t>
  </si>
  <si>
    <t>Сведения о численности муниципальных служащих,                                            работников муниципальных учреждений с указанием                                         фактических затрат на их денежное содержание</t>
  </si>
  <si>
    <t>000 2 19 00000 00 0000 000</t>
  </si>
  <si>
    <t>1100</t>
  </si>
  <si>
    <t>1300</t>
  </si>
  <si>
    <t>Культура и  кинематография</t>
  </si>
  <si>
    <t>Здравоохранение</t>
  </si>
  <si>
    <t>Обслуживание государственного и муниципального долга</t>
  </si>
  <si>
    <t>Физическая культура и спорт</t>
  </si>
  <si>
    <t>не мун сл</t>
  </si>
  <si>
    <t>отклонения</t>
  </si>
  <si>
    <t xml:space="preserve">Исполнение                       </t>
  </si>
  <si>
    <t>Доходы от оказания платных услуг (работ) и компенсации затрат государства</t>
  </si>
  <si>
    <t>___________________________</t>
  </si>
  <si>
    <t>_________________________</t>
  </si>
  <si>
    <t xml:space="preserve"> </t>
  </si>
  <si>
    <t>Фактические расходы на заработную плату            (тыс.руб.)</t>
  </si>
  <si>
    <t>5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</si>
  <si>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</si>
  <si>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</si>
  <si>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Субсидии бюджетам бюджетной системы Российской Федерации (межбюджетные субсидии)</t>
  </si>
  <si>
    <t>* Показатели отражаются в соответствии с приказом Министерства финансов Российской Федерации от 28.12.2010  № 191н  (ред. от 26.10.2012) "Об утверждении Инструкции о порядке  составления и представления годовой, квартальной и месячной отчетности об исполнении бюджетов бюджетной системы Российской Федерации"</t>
  </si>
  <si>
    <t>План                      на 2014 год*</t>
  </si>
  <si>
    <t>000 1 03 00000 00 0000 000</t>
  </si>
  <si>
    <t>Налоги на товары (работы, услуги), реализуемые на территории Российской Федерации</t>
  </si>
  <si>
    <t>тыс. руб.</t>
  </si>
  <si>
    <t>1200</t>
  </si>
  <si>
    <t>Средства массовой информации</t>
  </si>
  <si>
    <t xml:space="preserve">        Отчет об исполнении бюджета муниципального образования 
город Мурманск за  1 полугодие  2014 года      </t>
  </si>
  <si>
    <t xml:space="preserve"> за 1 полугодие 2014 года</t>
  </si>
  <si>
    <t>от 22.07.2014  № 2358</t>
  </si>
  <si>
    <t xml:space="preserve">    от 22.07.2014 № 2358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</si>
</sst>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46">
    <font>
      <sz val="10"/>
      <name val="Times New Roman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1"/>
      <color indexed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1"/>
      <color indexed="10"/>
      <name val="Times New Roman"/>
      <family val="1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 wrapText="1"/>
    </xf>
    <xf numFmtId="165" fontId="2" fillId="0" borderId="0" xfId="0" applyNumberFormat="1" applyFont="1" applyBorder="1" applyAlignment="1">
      <alignment/>
    </xf>
    <xf numFmtId="165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wrapText="1"/>
    </xf>
    <xf numFmtId="2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165" fontId="1" fillId="0" borderId="10" xfId="0" applyNumberFormat="1" applyFont="1" applyFill="1" applyBorder="1" applyAlignment="1">
      <alignment/>
    </xf>
    <xf numFmtId="165" fontId="2" fillId="0" borderId="10" xfId="0" applyNumberFormat="1" applyFont="1" applyFill="1" applyBorder="1" applyAlignment="1">
      <alignment/>
    </xf>
    <xf numFmtId="49" fontId="2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164" fontId="0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164" fontId="2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16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65" fontId="1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 horizontal="right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64" fontId="2" fillId="0" borderId="0" xfId="0" applyNumberFormat="1" applyFont="1" applyAlignment="1">
      <alignment/>
    </xf>
    <xf numFmtId="0" fontId="8" fillId="0" borderId="0" xfId="0" applyFont="1" applyAlignment="1">
      <alignment/>
    </xf>
    <xf numFmtId="0" fontId="1" fillId="0" borderId="10" xfId="0" applyFont="1" applyFill="1" applyBorder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7" fillId="33" borderId="0" xfId="0" applyFont="1" applyFill="1" applyAlignment="1">
      <alignment horizontal="right"/>
    </xf>
    <xf numFmtId="0" fontId="4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65" fontId="1" fillId="33" borderId="10" xfId="0" applyNumberFormat="1" applyFont="1" applyFill="1" applyBorder="1" applyAlignment="1">
      <alignment/>
    </xf>
    <xf numFmtId="165" fontId="2" fillId="33" borderId="10" xfId="0" applyNumberFormat="1" applyFont="1" applyFill="1" applyBorder="1" applyAlignment="1">
      <alignment/>
    </xf>
    <xf numFmtId="165" fontId="2" fillId="33" borderId="10" xfId="0" applyNumberFormat="1" applyFont="1" applyFill="1" applyBorder="1" applyAlignment="1">
      <alignment/>
    </xf>
    <xf numFmtId="165" fontId="1" fillId="33" borderId="10" xfId="0" applyNumberFormat="1" applyFont="1" applyFill="1" applyBorder="1" applyAlignment="1">
      <alignment/>
    </xf>
    <xf numFmtId="165" fontId="2" fillId="33" borderId="10" xfId="0" applyNumberFormat="1" applyFont="1" applyFill="1" applyBorder="1" applyAlignment="1">
      <alignment horizontal="right" wrapText="1"/>
    </xf>
    <xf numFmtId="165" fontId="2" fillId="33" borderId="10" xfId="0" applyNumberFormat="1" applyFont="1" applyFill="1" applyBorder="1" applyAlignment="1">
      <alignment horizontal="right"/>
    </xf>
    <xf numFmtId="165" fontId="2" fillId="33" borderId="12" xfId="0" applyNumberFormat="1" applyFont="1" applyFill="1" applyBorder="1" applyAlignment="1">
      <alignment horizontal="right"/>
    </xf>
    <xf numFmtId="165" fontId="1" fillId="33" borderId="12" xfId="0" applyNumberFormat="1" applyFont="1" applyFill="1" applyBorder="1" applyAlignment="1">
      <alignment horizontal="right"/>
    </xf>
    <xf numFmtId="165" fontId="0" fillId="33" borderId="10" xfId="0" applyNumberFormat="1" applyFont="1" applyFill="1" applyBorder="1" applyAlignment="1">
      <alignment horizontal="right" wrapText="1"/>
    </xf>
    <xf numFmtId="165" fontId="2" fillId="33" borderId="0" xfId="0" applyNumberFormat="1" applyFont="1" applyFill="1" applyBorder="1" applyAlignment="1">
      <alignment/>
    </xf>
    <xf numFmtId="165" fontId="2" fillId="33" borderId="0" xfId="0" applyNumberFormat="1" applyFont="1" applyFill="1" applyAlignment="1">
      <alignment/>
    </xf>
    <xf numFmtId="3" fontId="2" fillId="0" borderId="15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165" fontId="2" fillId="0" borderId="15" xfId="0" applyNumberFormat="1" applyFont="1" applyFill="1" applyBorder="1" applyAlignment="1">
      <alignment horizontal="center" wrapText="1"/>
    </xf>
    <xf numFmtId="165" fontId="2" fillId="0" borderId="12" xfId="0" applyNumberFormat="1" applyFont="1" applyFill="1" applyBorder="1" applyAlignment="1">
      <alignment horizontal="center" wrapText="1"/>
    </xf>
    <xf numFmtId="165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NumberFormat="1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wrapText="1"/>
    </xf>
    <xf numFmtId="0" fontId="0" fillId="0" borderId="17" xfId="0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66"/>
  <sheetViews>
    <sheetView tabSelected="1" zoomScale="90" zoomScaleNormal="90" zoomScalePageLayoutView="0" workbookViewId="0" topLeftCell="A1">
      <selection activeCell="C4" sqref="C4:E4"/>
    </sheetView>
  </sheetViews>
  <sheetFormatPr defaultColWidth="9.33203125" defaultRowHeight="12.75"/>
  <cols>
    <col min="1" max="1" width="29.5" style="3" customWidth="1"/>
    <col min="2" max="2" width="35.66015625" style="3" customWidth="1"/>
    <col min="3" max="3" width="16.33203125" style="65" customWidth="1"/>
    <col min="4" max="4" width="16.83203125" style="65" customWidth="1"/>
    <col min="5" max="5" width="13.83203125" style="6" customWidth="1"/>
    <col min="6" max="16384" width="9.33203125" style="3" customWidth="1"/>
  </cols>
  <sheetData>
    <row r="1" spans="3:5" s="25" customFormat="1" ht="18.75" customHeight="1">
      <c r="C1" s="77" t="s">
        <v>58</v>
      </c>
      <c r="D1" s="77"/>
      <c r="E1" s="77"/>
    </row>
    <row r="2" spans="3:5" s="25" customFormat="1" ht="18">
      <c r="C2" s="77" t="s">
        <v>10</v>
      </c>
      <c r="D2" s="77"/>
      <c r="E2" s="77"/>
    </row>
    <row r="3" spans="3:5" s="25" customFormat="1" ht="18">
      <c r="C3" s="77" t="s">
        <v>11</v>
      </c>
      <c r="D3" s="77"/>
      <c r="E3" s="77"/>
    </row>
    <row r="4" spans="3:5" s="25" customFormat="1" ht="18">
      <c r="C4" s="78" t="s">
        <v>95</v>
      </c>
      <c r="D4" s="78"/>
      <c r="E4" s="78"/>
    </row>
    <row r="5" spans="3:5" s="25" customFormat="1" ht="9" customHeight="1">
      <c r="C5" s="52"/>
      <c r="D5" s="52"/>
      <c r="E5" s="27"/>
    </row>
    <row r="6" spans="1:5" s="25" customFormat="1" ht="45" customHeight="1">
      <c r="A6" s="79" t="s">
        <v>93</v>
      </c>
      <c r="B6" s="80"/>
      <c r="C6" s="80"/>
      <c r="D6" s="80"/>
      <c r="E6" s="80"/>
    </row>
    <row r="7" spans="2:5" ht="21" customHeight="1">
      <c r="B7" s="15"/>
      <c r="C7" s="53"/>
      <c r="D7" s="53"/>
      <c r="E7" s="8" t="s">
        <v>90</v>
      </c>
    </row>
    <row r="8" spans="1:5" ht="13.5" customHeight="1">
      <c r="A8" s="81" t="s">
        <v>31</v>
      </c>
      <c r="B8" s="82" t="s">
        <v>32</v>
      </c>
      <c r="C8" s="83" t="s">
        <v>87</v>
      </c>
      <c r="D8" s="83" t="s">
        <v>76</v>
      </c>
      <c r="E8" s="72" t="s">
        <v>30</v>
      </c>
    </row>
    <row r="9" spans="1:5" ht="31.5" customHeight="1">
      <c r="A9" s="81"/>
      <c r="B9" s="82"/>
      <c r="C9" s="83"/>
      <c r="D9" s="83"/>
      <c r="E9" s="72"/>
    </row>
    <row r="10" spans="1:5" ht="15" customHeight="1">
      <c r="A10" s="14">
        <v>1</v>
      </c>
      <c r="B10" s="50">
        <v>2</v>
      </c>
      <c r="C10" s="54">
        <v>3</v>
      </c>
      <c r="D10" s="54">
        <v>4</v>
      </c>
      <c r="E10" s="49" t="s">
        <v>82</v>
      </c>
    </row>
    <row r="11" spans="1:15" ht="27.75">
      <c r="A11" s="29" t="s">
        <v>33</v>
      </c>
      <c r="B11" s="34" t="s">
        <v>12</v>
      </c>
      <c r="C11" s="55">
        <f>C12+C19</f>
        <v>5292319.5</v>
      </c>
      <c r="D11" s="55">
        <f>D12+D19</f>
        <v>2593761.3999999994</v>
      </c>
      <c r="E11" s="17">
        <f aca="true" t="shared" si="0" ref="E11:E17">D11/C11*100</f>
        <v>49.00991710723435</v>
      </c>
      <c r="F11" s="35"/>
      <c r="G11" s="36"/>
      <c r="H11" s="36"/>
      <c r="I11" s="36"/>
      <c r="J11" s="36"/>
      <c r="K11" s="36"/>
      <c r="L11" s="36"/>
      <c r="M11" s="36"/>
      <c r="N11" s="36"/>
      <c r="O11" s="36"/>
    </row>
    <row r="12" spans="1:15" ht="13.5">
      <c r="A12" s="30"/>
      <c r="B12" s="48" t="s">
        <v>13</v>
      </c>
      <c r="C12" s="55">
        <f>C13+C14+C15+C16+C17+C18</f>
        <v>4444958.1</v>
      </c>
      <c r="D12" s="55">
        <f>D13+D14+D15+D16+D17+D18</f>
        <v>2206629.9999999995</v>
      </c>
      <c r="E12" s="17">
        <f t="shared" si="0"/>
        <v>49.64343758380984</v>
      </c>
      <c r="F12" s="37"/>
      <c r="G12" s="36"/>
      <c r="H12" s="36"/>
      <c r="I12" s="36"/>
      <c r="J12" s="36"/>
      <c r="K12" s="36"/>
      <c r="L12" s="36"/>
      <c r="M12" s="36"/>
      <c r="N12" s="36"/>
      <c r="O12" s="36"/>
    </row>
    <row r="13" spans="1:15" ht="13.5">
      <c r="A13" s="30" t="s">
        <v>34</v>
      </c>
      <c r="B13" s="32" t="s">
        <v>14</v>
      </c>
      <c r="C13" s="56">
        <v>2886788.6</v>
      </c>
      <c r="D13" s="56">
        <v>1341036.4</v>
      </c>
      <c r="E13" s="18">
        <f t="shared" si="0"/>
        <v>46.45426409124658</v>
      </c>
      <c r="F13" s="35"/>
      <c r="G13" s="36"/>
      <c r="H13" s="36"/>
      <c r="I13" s="36"/>
      <c r="J13" s="36"/>
      <c r="K13" s="36"/>
      <c r="L13" s="36"/>
      <c r="M13" s="36"/>
      <c r="N13" s="36"/>
      <c r="O13" s="36"/>
    </row>
    <row r="14" spans="1:15" ht="45.75" customHeight="1">
      <c r="A14" s="30" t="s">
        <v>88</v>
      </c>
      <c r="B14" s="32" t="s">
        <v>89</v>
      </c>
      <c r="C14" s="56">
        <v>22864.6</v>
      </c>
      <c r="D14" s="56">
        <v>8547</v>
      </c>
      <c r="E14" s="18">
        <f t="shared" si="0"/>
        <v>37.38092947175984</v>
      </c>
      <c r="F14" s="35"/>
      <c r="G14" s="36"/>
      <c r="H14" s="36"/>
      <c r="I14" s="36"/>
      <c r="J14" s="36"/>
      <c r="K14" s="36"/>
      <c r="L14" s="36"/>
      <c r="M14" s="36"/>
      <c r="N14" s="36"/>
      <c r="O14" s="36"/>
    </row>
    <row r="15" spans="1:15" ht="13.5">
      <c r="A15" s="30" t="s">
        <v>35</v>
      </c>
      <c r="B15" s="32" t="s">
        <v>15</v>
      </c>
      <c r="C15" s="56">
        <v>1236528.4</v>
      </c>
      <c r="D15" s="56">
        <v>771456.9</v>
      </c>
      <c r="E15" s="18">
        <f t="shared" si="0"/>
        <v>62.38893502162992</v>
      </c>
      <c r="F15" s="35"/>
      <c r="G15" s="36"/>
      <c r="H15" s="36"/>
      <c r="I15" s="36"/>
      <c r="J15" s="36"/>
      <c r="K15" s="36"/>
      <c r="L15" s="36"/>
      <c r="M15" s="36"/>
      <c r="N15" s="36"/>
      <c r="O15" s="36"/>
    </row>
    <row r="16" spans="1:15" ht="13.5">
      <c r="A16" s="30" t="s">
        <v>36</v>
      </c>
      <c r="B16" s="32" t="s">
        <v>16</v>
      </c>
      <c r="C16" s="56">
        <v>240896</v>
      </c>
      <c r="D16" s="56">
        <v>48766.8</v>
      </c>
      <c r="E16" s="18">
        <f t="shared" si="0"/>
        <v>20.24392268862912</v>
      </c>
      <c r="F16" s="35"/>
      <c r="G16" s="36"/>
      <c r="H16" s="36"/>
      <c r="I16" s="36"/>
      <c r="J16" s="36"/>
      <c r="K16" s="36"/>
      <c r="L16" s="36"/>
      <c r="M16" s="36"/>
      <c r="N16" s="36"/>
      <c r="O16" s="36"/>
    </row>
    <row r="17" spans="1:15" ht="13.5">
      <c r="A17" s="30" t="s">
        <v>37</v>
      </c>
      <c r="B17" s="32" t="s">
        <v>17</v>
      </c>
      <c r="C17" s="56">
        <v>57880.5</v>
      </c>
      <c r="D17" s="56">
        <v>36840.5</v>
      </c>
      <c r="E17" s="18">
        <f t="shared" si="0"/>
        <v>63.649242836533894</v>
      </c>
      <c r="F17" s="35"/>
      <c r="G17" s="36"/>
      <c r="H17" s="36"/>
      <c r="I17" s="36"/>
      <c r="J17" s="36"/>
      <c r="K17" s="36"/>
      <c r="L17" s="36"/>
      <c r="M17" s="36"/>
      <c r="N17" s="36"/>
      <c r="O17" s="36"/>
    </row>
    <row r="18" spans="1:15" ht="46.5" customHeight="1">
      <c r="A18" s="30" t="s">
        <v>38</v>
      </c>
      <c r="B18" s="32" t="s">
        <v>18</v>
      </c>
      <c r="C18" s="56"/>
      <c r="D18" s="56">
        <v>-17.6</v>
      </c>
      <c r="E18" s="18"/>
      <c r="F18" s="35"/>
      <c r="G18" s="2"/>
      <c r="H18" s="2"/>
      <c r="I18" s="2"/>
      <c r="J18" s="2"/>
      <c r="K18" s="2"/>
      <c r="L18" s="2"/>
      <c r="M18" s="2"/>
      <c r="N18" s="2"/>
      <c r="O18" s="2"/>
    </row>
    <row r="19" spans="1:15" ht="18" customHeight="1">
      <c r="A19" s="30"/>
      <c r="B19" s="48" t="s">
        <v>19</v>
      </c>
      <c r="C19" s="55">
        <f>C20+C21+C23+C24+C25+C22</f>
        <v>847361.4</v>
      </c>
      <c r="D19" s="55">
        <f>D20+D21+D23+D24+D25+D22</f>
        <v>387131.4</v>
      </c>
      <c r="E19" s="17">
        <f aca="true" t="shared" si="1" ref="E19:E25">D19/C19*100</f>
        <v>45.68669283259776</v>
      </c>
      <c r="F19" s="37"/>
      <c r="G19" s="36"/>
      <c r="H19" s="36"/>
      <c r="I19" s="36"/>
      <c r="J19" s="36"/>
      <c r="K19" s="36"/>
      <c r="L19" s="36"/>
      <c r="M19" s="36"/>
      <c r="N19" s="36"/>
      <c r="O19" s="36"/>
    </row>
    <row r="20" spans="1:15" ht="61.5" customHeight="1">
      <c r="A20" s="30" t="s">
        <v>39</v>
      </c>
      <c r="B20" s="32" t="s">
        <v>20</v>
      </c>
      <c r="C20" s="56">
        <v>646117</v>
      </c>
      <c r="D20" s="56">
        <v>278847.4</v>
      </c>
      <c r="E20" s="18">
        <f t="shared" si="1"/>
        <v>43.15741576216073</v>
      </c>
      <c r="F20" s="35"/>
      <c r="G20" s="36"/>
      <c r="H20" s="36"/>
      <c r="I20" s="36"/>
      <c r="J20" s="36"/>
      <c r="K20" s="36"/>
      <c r="L20" s="36"/>
      <c r="M20" s="36"/>
      <c r="N20" s="36"/>
      <c r="O20" s="36"/>
    </row>
    <row r="21" spans="1:15" ht="32.25" customHeight="1">
      <c r="A21" s="30" t="s">
        <v>40</v>
      </c>
      <c r="B21" s="32" t="s">
        <v>21</v>
      </c>
      <c r="C21" s="56">
        <v>17802.5</v>
      </c>
      <c r="D21" s="56">
        <v>10212.2</v>
      </c>
      <c r="E21" s="18">
        <f t="shared" si="1"/>
        <v>57.36385339137762</v>
      </c>
      <c r="F21" s="35"/>
      <c r="G21" s="2"/>
      <c r="H21" s="2"/>
      <c r="I21" s="2"/>
      <c r="J21" s="2"/>
      <c r="K21" s="2"/>
      <c r="L21" s="2"/>
      <c r="M21" s="2"/>
      <c r="N21" s="2"/>
      <c r="O21" s="2"/>
    </row>
    <row r="22" spans="1:15" ht="46.5" customHeight="1">
      <c r="A22" s="30" t="s">
        <v>41</v>
      </c>
      <c r="B22" s="32" t="s">
        <v>77</v>
      </c>
      <c r="C22" s="56">
        <v>1315.8</v>
      </c>
      <c r="D22" s="56">
        <v>2342.6</v>
      </c>
      <c r="E22" s="18">
        <f t="shared" si="1"/>
        <v>178.0361757105943</v>
      </c>
      <c r="F22" s="38"/>
      <c r="G22" s="2"/>
      <c r="H22" s="2"/>
      <c r="I22" s="2"/>
      <c r="J22" s="2"/>
      <c r="K22" s="2"/>
      <c r="L22" s="2"/>
      <c r="M22" s="2"/>
      <c r="N22" s="2"/>
      <c r="O22" s="2"/>
    </row>
    <row r="23" spans="1:15" ht="33" customHeight="1">
      <c r="A23" s="30" t="s">
        <v>42</v>
      </c>
      <c r="B23" s="32" t="s">
        <v>22</v>
      </c>
      <c r="C23" s="56">
        <v>121773.4</v>
      </c>
      <c r="D23" s="56">
        <v>62757.5</v>
      </c>
      <c r="E23" s="18">
        <f t="shared" si="1"/>
        <v>51.53629610407528</v>
      </c>
      <c r="F23" s="39"/>
      <c r="G23" s="2"/>
      <c r="H23" s="2"/>
      <c r="I23" s="2"/>
      <c r="J23" s="2"/>
      <c r="K23" s="2"/>
      <c r="L23" s="2"/>
      <c r="M23" s="2"/>
      <c r="N23" s="2"/>
      <c r="O23" s="2"/>
    </row>
    <row r="24" spans="1:15" ht="27.75">
      <c r="A24" s="30" t="s">
        <v>43</v>
      </c>
      <c r="B24" s="32" t="s">
        <v>23</v>
      </c>
      <c r="C24" s="56">
        <v>43052.7</v>
      </c>
      <c r="D24" s="56">
        <v>30203</v>
      </c>
      <c r="E24" s="18">
        <f t="shared" si="1"/>
        <v>70.1535559906812</v>
      </c>
      <c r="F24" s="35"/>
      <c r="G24" s="2"/>
      <c r="H24" s="2"/>
      <c r="I24" s="2"/>
      <c r="J24" s="2"/>
      <c r="K24" s="2"/>
      <c r="L24" s="2"/>
      <c r="M24" s="2"/>
      <c r="N24" s="2"/>
      <c r="O24" s="2"/>
    </row>
    <row r="25" spans="1:15" ht="20.25" customHeight="1">
      <c r="A25" s="30" t="s">
        <v>44</v>
      </c>
      <c r="B25" s="32" t="s">
        <v>24</v>
      </c>
      <c r="C25" s="56">
        <v>17300</v>
      </c>
      <c r="D25" s="56">
        <v>2768.7</v>
      </c>
      <c r="E25" s="18">
        <f t="shared" si="1"/>
        <v>16.004046242774567</v>
      </c>
      <c r="F25" s="35"/>
      <c r="G25" s="36"/>
      <c r="H25" s="36"/>
      <c r="I25" s="36"/>
      <c r="J25" s="36"/>
      <c r="K25" s="36"/>
      <c r="L25" s="36"/>
      <c r="M25" s="36"/>
      <c r="N25" s="36"/>
      <c r="O25" s="36"/>
    </row>
    <row r="26" spans="1:15" ht="29.25" customHeight="1">
      <c r="A26" s="29" t="s">
        <v>45</v>
      </c>
      <c r="B26" s="31" t="s">
        <v>25</v>
      </c>
      <c r="C26" s="55">
        <f>C27+C28+C29+C30+C31+C32</f>
        <v>4513433.500000001</v>
      </c>
      <c r="D26" s="55">
        <f>D27+D28+D29+D30+D31+D32</f>
        <v>2432834.4000000004</v>
      </c>
      <c r="E26" s="17">
        <f>D26/C26*100</f>
        <v>53.90207698861631</v>
      </c>
      <c r="F26" s="35"/>
      <c r="G26" s="36"/>
      <c r="H26" s="36"/>
      <c r="I26" s="36"/>
      <c r="J26" s="36"/>
      <c r="K26" s="36"/>
      <c r="L26" s="36"/>
      <c r="M26" s="36"/>
      <c r="N26" s="36"/>
      <c r="O26" s="36"/>
    </row>
    <row r="27" spans="1:15" ht="48" customHeight="1">
      <c r="A27" s="30" t="s">
        <v>46</v>
      </c>
      <c r="B27" s="32" t="s">
        <v>26</v>
      </c>
      <c r="C27" s="56">
        <v>93528</v>
      </c>
      <c r="D27" s="56">
        <v>46764</v>
      </c>
      <c r="E27" s="18">
        <f>D27/C27*100</f>
        <v>50</v>
      </c>
      <c r="F27" s="38"/>
      <c r="G27" s="36"/>
      <c r="H27" s="36"/>
      <c r="I27" s="36"/>
      <c r="J27" s="36"/>
      <c r="K27" s="36"/>
      <c r="L27" s="36"/>
      <c r="M27" s="36"/>
      <c r="N27" s="36"/>
      <c r="O27" s="36"/>
    </row>
    <row r="28" spans="1:15" ht="41.25" customHeight="1">
      <c r="A28" s="30" t="s">
        <v>47</v>
      </c>
      <c r="B28" s="32" t="s">
        <v>85</v>
      </c>
      <c r="C28" s="56">
        <v>510692.9</v>
      </c>
      <c r="D28" s="56">
        <v>6673.2</v>
      </c>
      <c r="E28" s="18">
        <f>D28/C28*100</f>
        <v>1.3066952761630324</v>
      </c>
      <c r="F28" s="38"/>
      <c r="G28" s="36"/>
      <c r="H28" s="36"/>
      <c r="I28" s="36"/>
      <c r="J28" s="36"/>
      <c r="K28" s="36"/>
      <c r="L28" s="36"/>
      <c r="M28" s="36"/>
      <c r="N28" s="36"/>
      <c r="O28" s="36"/>
    </row>
    <row r="29" spans="1:15" ht="45.75" customHeight="1">
      <c r="A29" s="30" t="s">
        <v>48</v>
      </c>
      <c r="B29" s="32" t="s">
        <v>27</v>
      </c>
      <c r="C29" s="56">
        <v>3908460.2</v>
      </c>
      <c r="D29" s="56">
        <v>2395581.6</v>
      </c>
      <c r="E29" s="18">
        <f>D29/C29*100</f>
        <v>61.292209141594945</v>
      </c>
      <c r="F29" s="38"/>
      <c r="G29" s="36"/>
      <c r="H29" s="36"/>
      <c r="I29" s="36"/>
      <c r="J29" s="36"/>
      <c r="K29" s="36"/>
      <c r="L29" s="36"/>
      <c r="M29" s="36"/>
      <c r="N29" s="36"/>
      <c r="O29" s="36"/>
    </row>
    <row r="30" spans="1:15" ht="30" customHeight="1">
      <c r="A30" s="30" t="s">
        <v>62</v>
      </c>
      <c r="B30" s="32" t="s">
        <v>63</v>
      </c>
      <c r="C30" s="56">
        <v>752.4</v>
      </c>
      <c r="D30" s="56">
        <v>0</v>
      </c>
      <c r="E30" s="18">
        <f>D30/C30*100</f>
        <v>0</v>
      </c>
      <c r="F30" s="38"/>
      <c r="G30" s="36"/>
      <c r="H30" s="36"/>
      <c r="I30" s="36"/>
      <c r="J30" s="36"/>
      <c r="K30" s="36"/>
      <c r="L30" s="36"/>
      <c r="M30" s="36"/>
      <c r="N30" s="36"/>
      <c r="O30" s="36"/>
    </row>
    <row r="31" spans="1:15" ht="117" customHeight="1">
      <c r="A31" s="30" t="s">
        <v>83</v>
      </c>
      <c r="B31" s="32" t="s">
        <v>84</v>
      </c>
      <c r="C31" s="56"/>
      <c r="D31" s="56">
        <v>3244</v>
      </c>
      <c r="E31" s="18"/>
      <c r="F31" s="38"/>
      <c r="G31" s="36"/>
      <c r="H31" s="36"/>
      <c r="I31" s="36"/>
      <c r="J31" s="36"/>
      <c r="K31" s="36"/>
      <c r="L31" s="36"/>
      <c r="M31" s="36"/>
      <c r="N31" s="36"/>
      <c r="O31" s="36"/>
    </row>
    <row r="32" spans="1:15" ht="60" customHeight="1">
      <c r="A32" s="30" t="s">
        <v>67</v>
      </c>
      <c r="B32" s="32" t="s">
        <v>61</v>
      </c>
      <c r="C32" s="56"/>
      <c r="D32" s="56">
        <v>-19428.4</v>
      </c>
      <c r="E32" s="18"/>
      <c r="F32" s="38"/>
      <c r="G32" s="36"/>
      <c r="H32" s="36"/>
      <c r="I32" s="36"/>
      <c r="J32" s="36"/>
      <c r="K32" s="36"/>
      <c r="L32" s="36"/>
      <c r="M32" s="36"/>
      <c r="N32" s="36"/>
      <c r="O32" s="36"/>
    </row>
    <row r="33" spans="1:15" ht="27.75" customHeight="1">
      <c r="A33" s="30"/>
      <c r="B33" s="29" t="s">
        <v>28</v>
      </c>
      <c r="C33" s="55">
        <f>C11+C26</f>
        <v>9805753</v>
      </c>
      <c r="D33" s="55">
        <f>D11+D26</f>
        <v>5026595.8</v>
      </c>
      <c r="E33" s="17">
        <f>D33/C33*100</f>
        <v>51.26170116665186</v>
      </c>
      <c r="F33" s="38"/>
      <c r="G33" s="36"/>
      <c r="H33" s="36"/>
      <c r="I33" s="36"/>
      <c r="J33" s="36"/>
      <c r="K33" s="36"/>
      <c r="L33" s="36"/>
      <c r="M33" s="36"/>
      <c r="N33" s="36"/>
      <c r="O33" s="36"/>
    </row>
    <row r="34" spans="1:5" ht="18" customHeight="1">
      <c r="A34" s="21"/>
      <c r="B34" s="16" t="s">
        <v>59</v>
      </c>
      <c r="C34" s="58"/>
      <c r="D34" s="58"/>
      <c r="E34" s="20"/>
    </row>
    <row r="35" spans="1:69" ht="18" customHeight="1">
      <c r="A35" s="19" t="s">
        <v>49</v>
      </c>
      <c r="B35" s="13" t="s">
        <v>7</v>
      </c>
      <c r="C35" s="59">
        <v>908459.8</v>
      </c>
      <c r="D35" s="59">
        <v>313112.7</v>
      </c>
      <c r="E35" s="33">
        <f>D35/C35*100</f>
        <v>34.46632421159418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</row>
    <row r="36" spans="1:5" ht="47.25" customHeight="1">
      <c r="A36" s="40" t="s">
        <v>50</v>
      </c>
      <c r="B36" s="13" t="s">
        <v>5</v>
      </c>
      <c r="C36" s="59">
        <v>56408.8</v>
      </c>
      <c r="D36" s="59">
        <v>19174.2</v>
      </c>
      <c r="E36" s="33">
        <f aca="true" t="shared" si="2" ref="E36:E47">D36/C36*100</f>
        <v>33.99150487158032</v>
      </c>
    </row>
    <row r="37" spans="1:5" ht="18" customHeight="1">
      <c r="A37" s="41" t="s">
        <v>51</v>
      </c>
      <c r="B37" s="11" t="s">
        <v>3</v>
      </c>
      <c r="C37" s="59">
        <v>1161337.1</v>
      </c>
      <c r="D37" s="59">
        <v>404014.1</v>
      </c>
      <c r="E37" s="33">
        <f t="shared" si="2"/>
        <v>34.78870174732211</v>
      </c>
    </row>
    <row r="38" spans="1:5" ht="18" customHeight="1">
      <c r="A38" s="19" t="s">
        <v>52</v>
      </c>
      <c r="B38" s="21" t="s">
        <v>0</v>
      </c>
      <c r="C38" s="60">
        <v>1006381.1</v>
      </c>
      <c r="D38" s="60">
        <v>213817.3</v>
      </c>
      <c r="E38" s="33">
        <f t="shared" si="2"/>
        <v>21.24615615297227</v>
      </c>
    </row>
    <row r="39" spans="1:5" ht="18.75" customHeight="1">
      <c r="A39" s="41" t="s">
        <v>53</v>
      </c>
      <c r="B39" s="21" t="s">
        <v>4</v>
      </c>
      <c r="C39" s="60">
        <v>14055</v>
      </c>
      <c r="D39" s="60">
        <v>1430.2</v>
      </c>
      <c r="E39" s="33">
        <f t="shared" si="2"/>
        <v>10.175738171469229</v>
      </c>
    </row>
    <row r="40" spans="1:5" ht="15.75" customHeight="1">
      <c r="A40" s="19" t="s">
        <v>54</v>
      </c>
      <c r="B40" s="21" t="s">
        <v>1</v>
      </c>
      <c r="C40" s="60">
        <v>5677699.9</v>
      </c>
      <c r="D40" s="60">
        <v>3232988.1</v>
      </c>
      <c r="E40" s="33">
        <f t="shared" si="2"/>
        <v>56.94186302449694</v>
      </c>
    </row>
    <row r="41" spans="1:5" ht="21" customHeight="1">
      <c r="A41" s="40" t="s">
        <v>55</v>
      </c>
      <c r="B41" s="11" t="s">
        <v>70</v>
      </c>
      <c r="C41" s="60">
        <v>542499.3</v>
      </c>
      <c r="D41" s="60">
        <v>167176.1</v>
      </c>
      <c r="E41" s="33">
        <f t="shared" si="2"/>
        <v>30.815910730207392</v>
      </c>
    </row>
    <row r="42" spans="1:5" ht="24.75" customHeight="1">
      <c r="A42" s="41" t="s">
        <v>56</v>
      </c>
      <c r="B42" s="11" t="s">
        <v>71</v>
      </c>
      <c r="C42" s="57">
        <v>320700.2</v>
      </c>
      <c r="D42" s="57">
        <v>119477.9</v>
      </c>
      <c r="E42" s="33">
        <f t="shared" si="2"/>
        <v>37.25532444320272</v>
      </c>
    </row>
    <row r="43" spans="1:5" ht="17.25" customHeight="1">
      <c r="A43" s="19" t="s">
        <v>57</v>
      </c>
      <c r="B43" s="21" t="s">
        <v>2</v>
      </c>
      <c r="C43" s="60">
        <v>500982.5</v>
      </c>
      <c r="D43" s="60">
        <v>215469.3</v>
      </c>
      <c r="E43" s="33">
        <f t="shared" si="2"/>
        <v>43.00934663386445</v>
      </c>
    </row>
    <row r="44" spans="1:5" ht="24" customHeight="1">
      <c r="A44" s="19" t="s">
        <v>68</v>
      </c>
      <c r="B44" s="11" t="s">
        <v>73</v>
      </c>
      <c r="C44" s="61">
        <v>99333.4</v>
      </c>
      <c r="D44" s="61">
        <v>33355.2</v>
      </c>
      <c r="E44" s="33">
        <f t="shared" si="2"/>
        <v>33.579037866417536</v>
      </c>
    </row>
    <row r="45" spans="1:5" ht="24" customHeight="1">
      <c r="A45" s="19" t="s">
        <v>91</v>
      </c>
      <c r="B45" s="11" t="s">
        <v>92</v>
      </c>
      <c r="C45" s="61">
        <v>54712.6</v>
      </c>
      <c r="D45" s="61">
        <v>22250.3</v>
      </c>
      <c r="E45" s="33">
        <f t="shared" si="2"/>
        <v>40.66759759177959</v>
      </c>
    </row>
    <row r="46" spans="1:5" ht="30" customHeight="1">
      <c r="A46" s="19" t="s">
        <v>69</v>
      </c>
      <c r="B46" s="11" t="s">
        <v>72</v>
      </c>
      <c r="C46" s="61">
        <v>60000</v>
      </c>
      <c r="D46" s="61">
        <v>29312.2</v>
      </c>
      <c r="E46" s="33">
        <f t="shared" si="2"/>
        <v>48.85366666666667</v>
      </c>
    </row>
    <row r="47" spans="1:5" ht="17.25" customHeight="1">
      <c r="A47" s="22"/>
      <c r="B47" s="23" t="s">
        <v>29</v>
      </c>
      <c r="C47" s="62">
        <f>ROUND(SUM(C35:C46),1)</f>
        <v>10402569.7</v>
      </c>
      <c r="D47" s="62">
        <f>ROUND(SUM(D35:D46),1)</f>
        <v>4771577.6</v>
      </c>
      <c r="E47" s="42">
        <f t="shared" si="2"/>
        <v>45.86922017931781</v>
      </c>
    </row>
    <row r="48" spans="1:5" ht="54" customHeight="1">
      <c r="A48" s="22"/>
      <c r="B48" s="4" t="s">
        <v>6</v>
      </c>
      <c r="C48" s="63">
        <f>C33-C47</f>
        <v>-596816.6999999993</v>
      </c>
      <c r="D48" s="63">
        <f>D33-D47</f>
        <v>255018.2000000002</v>
      </c>
      <c r="E48" s="24"/>
    </row>
    <row r="49" spans="2:3" ht="13.5" customHeight="1">
      <c r="B49" s="2"/>
      <c r="C49" s="64"/>
    </row>
    <row r="50" spans="1:5" ht="68.25" customHeight="1">
      <c r="A50" s="74" t="s">
        <v>86</v>
      </c>
      <c r="B50" s="74"/>
      <c r="C50" s="74"/>
      <c r="D50" s="74"/>
      <c r="E50" s="74"/>
    </row>
    <row r="51" spans="1:5" ht="27" customHeight="1">
      <c r="A51" s="73" t="s">
        <v>79</v>
      </c>
      <c r="B51" s="73"/>
      <c r="C51" s="73"/>
      <c r="D51" s="73"/>
      <c r="E51" s="73"/>
    </row>
    <row r="52" spans="1:5" ht="13.5">
      <c r="A52" s="75"/>
      <c r="B52" s="76"/>
      <c r="C52" s="76"/>
      <c r="D52" s="76"/>
      <c r="E52" s="76"/>
    </row>
    <row r="53" spans="2:3" ht="9.75" customHeight="1">
      <c r="B53" s="2"/>
      <c r="C53" s="64"/>
    </row>
    <row r="54" spans="1:3" ht="18">
      <c r="A54" s="25"/>
      <c r="B54" s="2"/>
      <c r="C54" s="64"/>
    </row>
    <row r="55" spans="2:3" ht="13.5">
      <c r="B55" s="2"/>
      <c r="C55" s="64"/>
    </row>
    <row r="56" spans="2:3" ht="13.5">
      <c r="B56" s="2"/>
      <c r="C56" s="64"/>
    </row>
    <row r="57" spans="1:3" ht="13.5">
      <c r="A57" s="15"/>
      <c r="B57" s="2"/>
      <c r="C57" s="64"/>
    </row>
    <row r="58" spans="2:3" ht="13.5">
      <c r="B58" s="2"/>
      <c r="C58" s="64"/>
    </row>
    <row r="59" spans="2:3" ht="13.5">
      <c r="B59" s="2"/>
      <c r="C59" s="64"/>
    </row>
    <row r="62" ht="13.5">
      <c r="A62" s="51"/>
    </row>
    <row r="64" spans="1:2" ht="18">
      <c r="A64" s="47"/>
      <c r="B64" s="47"/>
    </row>
    <row r="65" spans="1:2" ht="18">
      <c r="A65" s="47"/>
      <c r="B65" s="47"/>
    </row>
    <row r="66" spans="1:2" ht="18">
      <c r="A66" s="47"/>
      <c r="B66" s="47"/>
    </row>
  </sheetData>
  <sheetProtection/>
  <mergeCells count="13">
    <mergeCell ref="B8:B9"/>
    <mergeCell ref="C8:C9"/>
    <mergeCell ref="D8:D9"/>
    <mergeCell ref="E8:E9"/>
    <mergeCell ref="A51:E51"/>
    <mergeCell ref="A50:E50"/>
    <mergeCell ref="A52:E52"/>
    <mergeCell ref="C1:E1"/>
    <mergeCell ref="C2:E2"/>
    <mergeCell ref="C3:E3"/>
    <mergeCell ref="C4:E4"/>
    <mergeCell ref="A6:E6"/>
    <mergeCell ref="A8:A9"/>
  </mergeCells>
  <printOptions/>
  <pageMargins left="0.984251968503937" right="0.5905511811023623" top="0.7874015748031497" bottom="0.7874015748031497" header="0.2362204724409449" footer="0.15748031496062992"/>
  <pageSetup fitToHeight="2" fitToWidth="1" horizontalDpi="600" verticalDpi="600" orientation="portrait" scale="86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8"/>
  <sheetViews>
    <sheetView zoomScalePageLayoutView="0" workbookViewId="0" topLeftCell="A1">
      <selection activeCell="C5" sqref="C5"/>
    </sheetView>
  </sheetViews>
  <sheetFormatPr defaultColWidth="9.33203125" defaultRowHeight="12.75"/>
  <cols>
    <col min="1" max="1" width="27.33203125" style="3" customWidth="1"/>
    <col min="2" max="2" width="25.5" style="3" customWidth="1"/>
    <col min="3" max="3" width="20.83203125" style="6" customWidth="1"/>
    <col min="4" max="4" width="27.5" style="6" customWidth="1"/>
    <col min="5" max="5" width="1.3359375" style="6" hidden="1" customWidth="1"/>
    <col min="6" max="6" width="0.4921875" style="3" hidden="1" customWidth="1"/>
    <col min="7" max="11" width="0" style="3" hidden="1" customWidth="1"/>
    <col min="12" max="12" width="1.83203125" style="3" hidden="1" customWidth="1"/>
    <col min="13" max="13" width="1.3359375" style="3" hidden="1" customWidth="1"/>
    <col min="14" max="14" width="1.0078125" style="3" hidden="1" customWidth="1"/>
    <col min="15" max="15" width="6.16015625" style="3" hidden="1" customWidth="1"/>
    <col min="16" max="16" width="9.33203125" style="3" hidden="1" customWidth="1"/>
    <col min="17" max="17" width="20.33203125" style="3" hidden="1" customWidth="1"/>
    <col min="18" max="19" width="9.33203125" style="3" hidden="1" customWidth="1"/>
    <col min="20" max="16384" width="9.33203125" style="3" customWidth="1"/>
  </cols>
  <sheetData>
    <row r="1" spans="2:15" ht="24" customHeight="1">
      <c r="B1" s="2"/>
      <c r="C1" s="77" t="s">
        <v>60</v>
      </c>
      <c r="D1" s="77"/>
      <c r="E1" s="77"/>
      <c r="F1" s="2"/>
      <c r="G1" s="2"/>
      <c r="H1" s="2"/>
      <c r="I1" s="2"/>
      <c r="J1" s="2"/>
      <c r="O1" s="7"/>
    </row>
    <row r="2" spans="2:15" ht="18.75">
      <c r="B2" s="2"/>
      <c r="C2" s="77" t="s">
        <v>10</v>
      </c>
      <c r="D2" s="77"/>
      <c r="E2" s="77"/>
      <c r="F2" s="2"/>
      <c r="G2" s="2"/>
      <c r="H2" s="2"/>
      <c r="I2" s="2"/>
      <c r="J2" s="2"/>
      <c r="O2" s="7"/>
    </row>
    <row r="3" spans="2:15" ht="18.75">
      <c r="B3" s="2"/>
      <c r="C3" s="77" t="s">
        <v>11</v>
      </c>
      <c r="D3" s="77"/>
      <c r="E3" s="77"/>
      <c r="F3" s="2"/>
      <c r="G3" s="2"/>
      <c r="H3" s="2"/>
      <c r="I3" s="2"/>
      <c r="J3" s="2"/>
      <c r="O3" s="7"/>
    </row>
    <row r="4" spans="2:15" ht="18.75">
      <c r="B4" s="2"/>
      <c r="C4" s="77" t="s">
        <v>96</v>
      </c>
      <c r="D4" s="77"/>
      <c r="E4" s="77"/>
      <c r="F4" s="2"/>
      <c r="G4" s="2"/>
      <c r="H4" s="2"/>
      <c r="I4" s="2"/>
      <c r="J4" s="2"/>
      <c r="O4" s="7"/>
    </row>
    <row r="5" spans="2:15" ht="15">
      <c r="B5" s="2"/>
      <c r="C5" s="8"/>
      <c r="D5" s="8"/>
      <c r="E5" s="8"/>
      <c r="F5" s="2"/>
      <c r="G5" s="2"/>
      <c r="H5" s="2"/>
      <c r="I5" s="2"/>
      <c r="J5" s="2"/>
      <c r="O5" s="7"/>
    </row>
    <row r="6" spans="1:11" s="25" customFormat="1" ht="81.75" customHeight="1">
      <c r="A6" s="90" t="s">
        <v>66</v>
      </c>
      <c r="B6" s="79"/>
      <c r="C6" s="79"/>
      <c r="D6" s="79"/>
      <c r="E6" s="28"/>
      <c r="G6" s="26"/>
      <c r="H6" s="26"/>
      <c r="I6" s="26"/>
      <c r="J6" s="26"/>
      <c r="K6" s="26"/>
    </row>
    <row r="7" spans="1:11" s="25" customFormat="1" ht="20.25" customHeight="1">
      <c r="A7" s="90" t="s">
        <v>94</v>
      </c>
      <c r="B7" s="80"/>
      <c r="C7" s="80"/>
      <c r="D7" s="80"/>
      <c r="E7" s="28"/>
      <c r="G7" s="26"/>
      <c r="H7" s="26"/>
      <c r="I7" s="26"/>
      <c r="J7" s="26"/>
      <c r="K7" s="26"/>
    </row>
    <row r="8" spans="1:11" ht="36" customHeight="1">
      <c r="A8" s="3" t="s">
        <v>80</v>
      </c>
      <c r="B8" s="2"/>
      <c r="C8" s="5"/>
      <c r="G8" s="2"/>
      <c r="H8" s="2"/>
      <c r="I8" s="2"/>
      <c r="J8" s="2"/>
      <c r="K8" s="2"/>
    </row>
    <row r="9" spans="1:11" ht="74.25" customHeight="1">
      <c r="A9" s="87" t="s">
        <v>8</v>
      </c>
      <c r="B9" s="88"/>
      <c r="C9" s="12" t="s">
        <v>65</v>
      </c>
      <c r="D9" s="14" t="s">
        <v>81</v>
      </c>
      <c r="E9" s="3"/>
      <c r="G9" s="2"/>
      <c r="H9" s="2"/>
      <c r="I9" s="2"/>
      <c r="J9" s="2"/>
      <c r="K9" s="2"/>
    </row>
    <row r="10" spans="1:11" ht="18.75" customHeight="1">
      <c r="A10" s="81">
        <v>1</v>
      </c>
      <c r="B10" s="81"/>
      <c r="C10" s="49">
        <v>2</v>
      </c>
      <c r="D10" s="14">
        <v>3</v>
      </c>
      <c r="E10" s="3"/>
      <c r="G10" s="2"/>
      <c r="H10" s="2"/>
      <c r="I10" s="2"/>
      <c r="J10" s="2"/>
      <c r="K10" s="2"/>
    </row>
    <row r="11" spans="1:19" ht="36.75" customHeight="1">
      <c r="A11" s="86" t="s">
        <v>9</v>
      </c>
      <c r="B11" s="85"/>
      <c r="C11" s="66">
        <v>570.2</v>
      </c>
      <c r="D11" s="69">
        <v>181905.4</v>
      </c>
      <c r="E11" s="3"/>
      <c r="G11" s="2"/>
      <c r="H11" s="2"/>
      <c r="I11" s="2"/>
      <c r="J11" s="2"/>
      <c r="K11" s="2"/>
      <c r="O11" s="3">
        <f>D11/C11/3</f>
        <v>106.34011457967962</v>
      </c>
      <c r="S11" s="46">
        <f>D11/C11/9</f>
        <v>35.44670485989321</v>
      </c>
    </row>
    <row r="12" spans="1:11" ht="18" customHeight="1" hidden="1">
      <c r="A12" s="84"/>
      <c r="B12" s="85"/>
      <c r="C12" s="67"/>
      <c r="D12" s="70"/>
      <c r="E12" s="3"/>
      <c r="G12" s="2"/>
      <c r="H12" s="2"/>
      <c r="I12" s="2"/>
      <c r="J12" s="2"/>
      <c r="K12" s="2"/>
    </row>
    <row r="13" spans="1:19" ht="33.75" customHeight="1">
      <c r="A13" s="86" t="s">
        <v>64</v>
      </c>
      <c r="B13" s="85"/>
      <c r="C13" s="68">
        <v>10920</v>
      </c>
      <c r="D13" s="71">
        <v>2406388</v>
      </c>
      <c r="E13" s="3"/>
      <c r="G13" s="2"/>
      <c r="H13" s="2"/>
      <c r="I13" s="2"/>
      <c r="J13" s="2"/>
      <c r="K13" s="2"/>
      <c r="O13" s="3">
        <f>D13/C13/3</f>
        <v>73.45506715506716</v>
      </c>
      <c r="S13" s="46">
        <f>D13/C13/9</f>
        <v>24.485022385022386</v>
      </c>
    </row>
    <row r="14" spans="2:19" ht="13.5" hidden="1">
      <c r="B14" s="1"/>
      <c r="C14" s="5">
        <f>C11+C12+C13</f>
        <v>11490.2</v>
      </c>
      <c r="D14" s="5">
        <f>D11+D12+D13</f>
        <v>2588293.4</v>
      </c>
      <c r="E14" s="3"/>
      <c r="G14" s="2"/>
      <c r="H14" s="2"/>
      <c r="I14" s="2"/>
      <c r="J14" s="2"/>
      <c r="K14" s="2"/>
      <c r="O14" s="3">
        <f>D14/C14/6</f>
        <v>37.543492135326915</v>
      </c>
      <c r="S14" s="46">
        <f>D14/C14/9</f>
        <v>25.02899475688461</v>
      </c>
    </row>
    <row r="15" spans="2:19" ht="13.5" hidden="1">
      <c r="B15" s="10"/>
      <c r="C15" s="5">
        <v>11352.6</v>
      </c>
      <c r="D15" s="5">
        <v>2013053.2</v>
      </c>
      <c r="E15" s="3"/>
      <c r="G15" s="2"/>
      <c r="H15" s="2"/>
      <c r="I15" s="2"/>
      <c r="J15" s="2"/>
      <c r="K15" s="2"/>
      <c r="S15" s="46">
        <f>D15/C15/9</f>
        <v>19.702321739317668</v>
      </c>
    </row>
    <row r="16" spans="2:19" ht="13.5" hidden="1">
      <c r="B16" s="44" t="s">
        <v>75</v>
      </c>
      <c r="C16" s="6">
        <f>C15-C14</f>
        <v>-137.60000000000036</v>
      </c>
      <c r="D16" s="6">
        <f>D15-D14</f>
        <v>-575240.2</v>
      </c>
      <c r="E16" s="45"/>
      <c r="G16" s="2"/>
      <c r="H16" s="2"/>
      <c r="I16" s="2"/>
      <c r="J16" s="2"/>
      <c r="K16" s="2"/>
      <c r="S16" s="6" t="s">
        <v>74</v>
      </c>
    </row>
    <row r="17" spans="2:17" ht="24" customHeight="1" hidden="1">
      <c r="B17" s="2"/>
      <c r="C17" s="5"/>
      <c r="G17" s="2"/>
      <c r="H17" s="2"/>
      <c r="I17" s="2"/>
      <c r="J17" s="2"/>
      <c r="K17" s="2"/>
      <c r="Q17" s="43">
        <f>C11+C13</f>
        <v>11490.2</v>
      </c>
    </row>
    <row r="18" spans="2:17" ht="40.5" customHeight="1">
      <c r="B18" s="2"/>
      <c r="C18" s="5" t="s">
        <v>80</v>
      </c>
      <c r="G18" s="2"/>
      <c r="H18" s="2"/>
      <c r="I18" s="2"/>
      <c r="J18" s="2"/>
      <c r="K18" s="2"/>
      <c r="Q18" s="43"/>
    </row>
    <row r="19" spans="2:11" ht="13.5">
      <c r="B19" s="2"/>
      <c r="C19" s="5"/>
      <c r="G19" s="2"/>
      <c r="H19" s="2"/>
      <c r="I19" s="2"/>
      <c r="J19" s="2"/>
      <c r="K19" s="2"/>
    </row>
    <row r="20" spans="1:11" ht="13.5">
      <c r="A20" s="89" t="s">
        <v>78</v>
      </c>
      <c r="B20" s="89"/>
      <c r="C20" s="89"/>
      <c r="D20" s="89"/>
      <c r="G20" s="2"/>
      <c r="H20" s="2"/>
      <c r="I20" s="2"/>
      <c r="J20" s="2"/>
      <c r="K20" s="2"/>
    </row>
    <row r="21" spans="2:11" ht="13.5">
      <c r="B21" s="2"/>
      <c r="C21" s="5"/>
      <c r="G21" s="2"/>
      <c r="H21" s="2"/>
      <c r="I21" s="2"/>
      <c r="J21" s="2"/>
      <c r="K21" s="2"/>
    </row>
    <row r="22" spans="2:11" ht="13.5">
      <c r="B22" s="2"/>
      <c r="C22" s="5"/>
      <c r="G22" s="2"/>
      <c r="H22" s="2"/>
      <c r="I22" s="2"/>
      <c r="J22" s="2"/>
      <c r="K22" s="2"/>
    </row>
    <row r="23" spans="2:11" ht="13.5">
      <c r="B23" s="2"/>
      <c r="C23" s="5"/>
      <c r="G23" s="2"/>
      <c r="H23" s="2"/>
      <c r="I23" s="2"/>
      <c r="J23" s="2"/>
      <c r="K23" s="2"/>
    </row>
    <row r="24" spans="2:11" ht="13.5">
      <c r="B24" s="2"/>
      <c r="C24" s="5"/>
      <c r="G24" s="2"/>
      <c r="H24" s="2"/>
      <c r="I24" s="2"/>
      <c r="J24" s="2"/>
      <c r="K24" s="2"/>
    </row>
    <row r="25" spans="2:11" ht="13.5">
      <c r="B25" s="2"/>
      <c r="C25" s="5"/>
      <c r="G25" s="2"/>
      <c r="H25" s="2"/>
      <c r="I25" s="2"/>
      <c r="J25" s="2"/>
      <c r="K25" s="2"/>
    </row>
    <row r="26" spans="2:11" ht="13.5">
      <c r="B26" s="2"/>
      <c r="C26" s="5"/>
      <c r="G26" s="2"/>
      <c r="H26" s="2"/>
      <c r="I26" s="2"/>
      <c r="J26" s="2"/>
      <c r="K26" s="2"/>
    </row>
    <row r="27" spans="2:11" ht="13.5">
      <c r="B27" s="2"/>
      <c r="C27" s="5"/>
      <c r="G27" s="2"/>
      <c r="H27" s="2"/>
      <c r="I27" s="2"/>
      <c r="J27" s="2"/>
      <c r="K27" s="2"/>
    </row>
    <row r="28" spans="2:11" ht="13.5">
      <c r="B28" s="2"/>
      <c r="C28" s="5"/>
      <c r="G28" s="2"/>
      <c r="H28" s="2"/>
      <c r="I28" s="2"/>
      <c r="J28" s="2"/>
      <c r="K28" s="2"/>
    </row>
    <row r="29" spans="2:11" ht="13.5">
      <c r="B29" s="2"/>
      <c r="C29" s="5"/>
      <c r="G29" s="2"/>
      <c r="H29" s="2"/>
      <c r="I29" s="2"/>
      <c r="J29" s="2"/>
      <c r="K29" s="2"/>
    </row>
    <row r="30" spans="2:11" ht="13.5">
      <c r="B30" s="2"/>
      <c r="C30" s="5"/>
      <c r="G30" s="2"/>
      <c r="H30" s="2"/>
      <c r="I30" s="2"/>
      <c r="J30" s="2"/>
      <c r="K30" s="2"/>
    </row>
    <row r="31" spans="2:11" ht="13.5">
      <c r="B31" s="2"/>
      <c r="C31" s="5"/>
      <c r="G31" s="2"/>
      <c r="H31" s="2"/>
      <c r="I31" s="2"/>
      <c r="J31" s="2"/>
      <c r="K31" s="2"/>
    </row>
    <row r="32" spans="2:11" ht="13.5">
      <c r="B32" s="2"/>
      <c r="C32" s="5"/>
      <c r="G32" s="2"/>
      <c r="H32" s="2"/>
      <c r="I32" s="2"/>
      <c r="J32" s="2"/>
      <c r="K32" s="2"/>
    </row>
    <row r="33" spans="2:11" ht="13.5">
      <c r="B33" s="2"/>
      <c r="C33" s="5"/>
      <c r="G33" s="2"/>
      <c r="H33" s="2"/>
      <c r="I33" s="2"/>
      <c r="J33" s="2"/>
      <c r="K33" s="2"/>
    </row>
    <row r="34" spans="2:11" ht="13.5">
      <c r="B34" s="2"/>
      <c r="C34" s="5"/>
      <c r="G34" s="2"/>
      <c r="H34" s="2"/>
      <c r="I34" s="2"/>
      <c r="J34" s="2"/>
      <c r="K34" s="2"/>
    </row>
    <row r="35" spans="2:11" ht="13.5">
      <c r="B35" s="2"/>
      <c r="C35" s="5"/>
      <c r="G35" s="2"/>
      <c r="H35" s="2"/>
      <c r="I35" s="2"/>
      <c r="J35" s="2"/>
      <c r="K35" s="2"/>
    </row>
    <row r="36" spans="2:11" ht="13.5">
      <c r="B36" s="2"/>
      <c r="C36" s="5"/>
      <c r="G36" s="2"/>
      <c r="H36" s="2"/>
      <c r="I36" s="2"/>
      <c r="J36" s="2"/>
      <c r="K36" s="2"/>
    </row>
    <row r="37" spans="2:11" ht="13.5">
      <c r="B37" s="2"/>
      <c r="C37" s="5"/>
      <c r="G37" s="2"/>
      <c r="H37" s="2"/>
      <c r="I37" s="2"/>
      <c r="J37" s="2"/>
      <c r="K37" s="2"/>
    </row>
    <row r="38" spans="2:11" ht="13.5">
      <c r="B38" s="2"/>
      <c r="C38" s="5"/>
      <c r="G38" s="2"/>
      <c r="H38" s="2"/>
      <c r="I38" s="2"/>
      <c r="J38" s="2"/>
      <c r="K38" s="2"/>
    </row>
    <row r="39" spans="2:11" ht="13.5">
      <c r="B39" s="2"/>
      <c r="C39" s="5"/>
      <c r="G39" s="2"/>
      <c r="H39" s="2"/>
      <c r="I39" s="2"/>
      <c r="J39" s="2"/>
      <c r="K39" s="2"/>
    </row>
    <row r="40" spans="2:11" ht="13.5">
      <c r="B40" s="2"/>
      <c r="C40" s="5"/>
      <c r="G40" s="2"/>
      <c r="H40" s="2"/>
      <c r="I40" s="2"/>
      <c r="J40" s="2"/>
      <c r="K40" s="2"/>
    </row>
    <row r="41" spans="2:11" ht="13.5">
      <c r="B41" s="2"/>
      <c r="C41" s="5"/>
      <c r="G41" s="2"/>
      <c r="H41" s="2"/>
      <c r="I41" s="2"/>
      <c r="J41" s="2"/>
      <c r="K41" s="2"/>
    </row>
    <row r="42" spans="2:11" ht="13.5">
      <c r="B42" s="2"/>
      <c r="C42" s="5"/>
      <c r="G42" s="2"/>
      <c r="H42" s="2"/>
      <c r="I42" s="2"/>
      <c r="J42" s="2"/>
      <c r="K42" s="2"/>
    </row>
    <row r="43" spans="2:11" ht="13.5">
      <c r="B43" s="2"/>
      <c r="C43" s="5"/>
      <c r="G43" s="2"/>
      <c r="H43" s="2"/>
      <c r="I43" s="2"/>
      <c r="J43" s="2"/>
      <c r="K43" s="2"/>
    </row>
    <row r="44" spans="7:11" ht="13.5">
      <c r="G44" s="2"/>
      <c r="H44" s="2"/>
      <c r="I44" s="2"/>
      <c r="J44" s="2"/>
      <c r="K44" s="2"/>
    </row>
    <row r="45" spans="7:11" ht="13.5">
      <c r="G45" s="2"/>
      <c r="H45" s="2"/>
      <c r="I45" s="2"/>
      <c r="J45" s="2"/>
      <c r="K45" s="2"/>
    </row>
    <row r="46" spans="7:11" ht="13.5">
      <c r="G46" s="2"/>
      <c r="H46" s="2"/>
      <c r="I46" s="2"/>
      <c r="J46" s="2"/>
      <c r="K46" s="2"/>
    </row>
    <row r="47" spans="7:11" ht="13.5">
      <c r="G47" s="2"/>
      <c r="H47" s="2"/>
      <c r="I47" s="2"/>
      <c r="J47" s="2"/>
      <c r="K47" s="2"/>
    </row>
    <row r="48" spans="7:11" ht="13.5">
      <c r="G48" s="2"/>
      <c r="H48" s="2"/>
      <c r="I48" s="2"/>
      <c r="J48" s="2"/>
      <c r="K48" s="2"/>
    </row>
    <row r="49" spans="7:11" ht="13.5">
      <c r="G49" s="2"/>
      <c r="H49" s="2"/>
      <c r="I49" s="2"/>
      <c r="J49" s="2"/>
      <c r="K49" s="2"/>
    </row>
    <row r="50" spans="7:11" ht="13.5">
      <c r="G50" s="2"/>
      <c r="H50" s="2"/>
      <c r="I50" s="2"/>
      <c r="J50" s="2"/>
      <c r="K50" s="2"/>
    </row>
    <row r="51" spans="7:11" ht="13.5">
      <c r="G51" s="2"/>
      <c r="H51" s="2"/>
      <c r="I51" s="2"/>
      <c r="J51" s="2"/>
      <c r="K51" s="2"/>
    </row>
    <row r="52" spans="7:11" ht="13.5">
      <c r="G52" s="2"/>
      <c r="H52" s="2"/>
      <c r="I52" s="2"/>
      <c r="J52" s="2"/>
      <c r="K52" s="2"/>
    </row>
    <row r="53" spans="7:11" ht="13.5">
      <c r="G53" s="2"/>
      <c r="H53" s="2"/>
      <c r="I53" s="2"/>
      <c r="J53" s="2"/>
      <c r="K53" s="2"/>
    </row>
    <row r="54" spans="7:11" ht="13.5">
      <c r="G54" s="2"/>
      <c r="H54" s="2"/>
      <c r="I54" s="2"/>
      <c r="J54" s="2"/>
      <c r="K54" s="2"/>
    </row>
    <row r="55" spans="7:11" ht="13.5">
      <c r="G55" s="2"/>
      <c r="H55" s="2"/>
      <c r="I55" s="2"/>
      <c r="J55" s="2"/>
      <c r="K55" s="2"/>
    </row>
    <row r="56" spans="7:11" ht="13.5">
      <c r="G56" s="2"/>
      <c r="H56" s="2"/>
      <c r="I56" s="2"/>
      <c r="J56" s="2"/>
      <c r="K56" s="2"/>
    </row>
    <row r="57" spans="7:11" ht="13.5">
      <c r="G57" s="2"/>
      <c r="H57" s="2"/>
      <c r="I57" s="2"/>
      <c r="J57" s="2"/>
      <c r="K57" s="2"/>
    </row>
    <row r="58" spans="7:11" ht="13.5">
      <c r="G58" s="2"/>
      <c r="H58" s="2"/>
      <c r="I58" s="2"/>
      <c r="J58" s="2"/>
      <c r="K58" s="2"/>
    </row>
    <row r="59" spans="7:11" ht="13.5">
      <c r="G59" s="2"/>
      <c r="H59" s="2"/>
      <c r="I59" s="2"/>
      <c r="J59" s="2"/>
      <c r="K59" s="2"/>
    </row>
    <row r="60" spans="7:11" ht="13.5">
      <c r="G60" s="2"/>
      <c r="H60" s="2"/>
      <c r="I60" s="2"/>
      <c r="J60" s="2"/>
      <c r="K60" s="2"/>
    </row>
    <row r="61" spans="7:11" ht="13.5">
      <c r="G61" s="2"/>
      <c r="H61" s="2"/>
      <c r="I61" s="2"/>
      <c r="J61" s="2"/>
      <c r="K61" s="2"/>
    </row>
    <row r="62" spans="7:11" ht="13.5">
      <c r="G62" s="2"/>
      <c r="H62" s="2"/>
      <c r="I62" s="2"/>
      <c r="J62" s="2"/>
      <c r="K62" s="2"/>
    </row>
    <row r="63" spans="7:11" ht="13.5">
      <c r="G63" s="2"/>
      <c r="H63" s="2"/>
      <c r="I63" s="2"/>
      <c r="J63" s="2"/>
      <c r="K63" s="2"/>
    </row>
    <row r="64" spans="7:11" ht="13.5">
      <c r="G64" s="2"/>
      <c r="H64" s="2"/>
      <c r="I64" s="2"/>
      <c r="J64" s="2"/>
      <c r="K64" s="2"/>
    </row>
    <row r="65" spans="7:11" ht="13.5">
      <c r="G65" s="2"/>
      <c r="H65" s="2"/>
      <c r="I65" s="2"/>
      <c r="J65" s="2"/>
      <c r="K65" s="2"/>
    </row>
    <row r="66" spans="7:11" ht="13.5">
      <c r="G66" s="2"/>
      <c r="H66" s="2"/>
      <c r="I66" s="2"/>
      <c r="J66" s="2"/>
      <c r="K66" s="2"/>
    </row>
    <row r="67" spans="7:11" ht="13.5">
      <c r="G67" s="2"/>
      <c r="H67" s="2"/>
      <c r="I67" s="2"/>
      <c r="J67" s="2"/>
      <c r="K67" s="2"/>
    </row>
    <row r="68" spans="7:11" ht="13.5">
      <c r="G68" s="2"/>
      <c r="H68" s="2"/>
      <c r="I68" s="2"/>
      <c r="J68" s="2"/>
      <c r="K68" s="2"/>
    </row>
    <row r="69" spans="7:11" ht="13.5">
      <c r="G69" s="2"/>
      <c r="H69" s="2"/>
      <c r="I69" s="2"/>
      <c r="J69" s="2"/>
      <c r="K69" s="2"/>
    </row>
    <row r="70" spans="7:11" ht="13.5">
      <c r="G70" s="2"/>
      <c r="H70" s="2"/>
      <c r="I70" s="2"/>
      <c r="J70" s="2"/>
      <c r="K70" s="2"/>
    </row>
    <row r="71" spans="7:11" ht="13.5">
      <c r="G71" s="2"/>
      <c r="H71" s="2"/>
      <c r="I71" s="2"/>
      <c r="J71" s="2"/>
      <c r="K71" s="2"/>
    </row>
    <row r="72" spans="7:11" ht="13.5">
      <c r="G72" s="2"/>
      <c r="H72" s="2"/>
      <c r="I72" s="2"/>
      <c r="J72" s="2"/>
      <c r="K72" s="2"/>
    </row>
    <row r="73" spans="7:11" ht="13.5">
      <c r="G73" s="2"/>
      <c r="H73" s="2"/>
      <c r="I73" s="2"/>
      <c r="J73" s="2"/>
      <c r="K73" s="2"/>
    </row>
    <row r="74" spans="7:11" ht="13.5">
      <c r="G74" s="2"/>
      <c r="H74" s="2"/>
      <c r="I74" s="2"/>
      <c r="J74" s="2"/>
      <c r="K74" s="2"/>
    </row>
    <row r="75" spans="7:11" ht="13.5">
      <c r="G75" s="2"/>
      <c r="H75" s="2"/>
      <c r="I75" s="2"/>
      <c r="J75" s="2"/>
      <c r="K75" s="2"/>
    </row>
    <row r="76" spans="7:11" ht="13.5">
      <c r="G76" s="2"/>
      <c r="H76" s="2"/>
      <c r="I76" s="2"/>
      <c r="J76" s="2"/>
      <c r="K76" s="2"/>
    </row>
    <row r="77" spans="7:11" ht="13.5">
      <c r="G77" s="2"/>
      <c r="H77" s="2"/>
      <c r="I77" s="2"/>
      <c r="J77" s="2"/>
      <c r="K77" s="2"/>
    </row>
    <row r="78" spans="7:11" ht="13.5">
      <c r="G78" s="2"/>
      <c r="H78" s="2"/>
      <c r="I78" s="2"/>
      <c r="J78" s="2"/>
      <c r="K78" s="2"/>
    </row>
    <row r="79" spans="7:11" ht="13.5">
      <c r="G79" s="2"/>
      <c r="H79" s="2"/>
      <c r="I79" s="2"/>
      <c r="J79" s="2"/>
      <c r="K79" s="2"/>
    </row>
    <row r="80" spans="7:11" ht="13.5">
      <c r="G80" s="2"/>
      <c r="H80" s="2"/>
      <c r="I80" s="2"/>
      <c r="J80" s="2"/>
      <c r="K80" s="2"/>
    </row>
    <row r="81" spans="7:11" ht="13.5">
      <c r="G81" s="2"/>
      <c r="H81" s="2"/>
      <c r="I81" s="2"/>
      <c r="J81" s="2"/>
      <c r="K81" s="2"/>
    </row>
    <row r="82" spans="7:11" ht="13.5">
      <c r="G82" s="2"/>
      <c r="H82" s="2"/>
      <c r="I82" s="2"/>
      <c r="J82" s="2"/>
      <c r="K82" s="2"/>
    </row>
    <row r="83" spans="7:11" ht="13.5">
      <c r="G83" s="2"/>
      <c r="H83" s="2"/>
      <c r="I83" s="2"/>
      <c r="J83" s="2"/>
      <c r="K83" s="2"/>
    </row>
    <row r="84" spans="7:11" ht="13.5">
      <c r="G84" s="2"/>
      <c r="H84" s="2"/>
      <c r="I84" s="2"/>
      <c r="J84" s="2"/>
      <c r="K84" s="2"/>
    </row>
    <row r="85" spans="7:11" ht="13.5">
      <c r="G85" s="2"/>
      <c r="H85" s="2"/>
      <c r="I85" s="2"/>
      <c r="J85" s="2"/>
      <c r="K85" s="2"/>
    </row>
    <row r="86" spans="7:11" ht="13.5">
      <c r="G86" s="2"/>
      <c r="H86" s="2"/>
      <c r="I86" s="2"/>
      <c r="J86" s="2"/>
      <c r="K86" s="2"/>
    </row>
    <row r="87" spans="7:11" ht="13.5">
      <c r="G87" s="2"/>
      <c r="H87" s="2"/>
      <c r="I87" s="2"/>
      <c r="J87" s="2"/>
      <c r="K87" s="2"/>
    </row>
    <row r="88" spans="7:11" ht="13.5">
      <c r="G88" s="2"/>
      <c r="H88" s="2"/>
      <c r="I88" s="2"/>
      <c r="J88" s="2"/>
      <c r="K88" s="2"/>
    </row>
    <row r="89" spans="7:11" ht="13.5">
      <c r="G89" s="2"/>
      <c r="H89" s="2"/>
      <c r="I89" s="2"/>
      <c r="J89" s="2"/>
      <c r="K89" s="2"/>
    </row>
    <row r="90" spans="7:11" ht="13.5">
      <c r="G90" s="2"/>
      <c r="H90" s="2"/>
      <c r="I90" s="2"/>
      <c r="J90" s="2"/>
      <c r="K90" s="2"/>
    </row>
    <row r="91" spans="7:11" ht="13.5">
      <c r="G91" s="2"/>
      <c r="H91" s="2"/>
      <c r="I91" s="2"/>
      <c r="J91" s="2"/>
      <c r="K91" s="2"/>
    </row>
    <row r="92" spans="7:11" ht="13.5">
      <c r="G92" s="2"/>
      <c r="H92" s="2"/>
      <c r="I92" s="2"/>
      <c r="J92" s="2"/>
      <c r="K92" s="2"/>
    </row>
    <row r="93" spans="7:11" ht="13.5">
      <c r="G93" s="2"/>
      <c r="H93" s="2"/>
      <c r="I93" s="2"/>
      <c r="J93" s="2"/>
      <c r="K93" s="2"/>
    </row>
    <row r="94" spans="7:11" ht="13.5">
      <c r="G94" s="2"/>
      <c r="H94" s="2"/>
      <c r="I94" s="2"/>
      <c r="J94" s="2"/>
      <c r="K94" s="2"/>
    </row>
    <row r="95" spans="7:11" ht="13.5">
      <c r="G95" s="2"/>
      <c r="H95" s="2"/>
      <c r="I95" s="2"/>
      <c r="J95" s="2"/>
      <c r="K95" s="2"/>
    </row>
    <row r="96" spans="7:11" ht="13.5">
      <c r="G96" s="2"/>
      <c r="H96" s="2"/>
      <c r="I96" s="2"/>
      <c r="J96" s="2"/>
      <c r="K96" s="2"/>
    </row>
    <row r="97" spans="7:11" ht="13.5">
      <c r="G97" s="2"/>
      <c r="H97" s="2"/>
      <c r="I97" s="2"/>
      <c r="J97" s="2"/>
      <c r="K97" s="2"/>
    </row>
    <row r="98" spans="7:11" ht="13.5">
      <c r="G98" s="2"/>
      <c r="H98" s="2"/>
      <c r="I98" s="2"/>
      <c r="J98" s="2"/>
      <c r="K98" s="2"/>
    </row>
    <row r="99" spans="7:11" ht="13.5">
      <c r="G99" s="2"/>
      <c r="H99" s="2"/>
      <c r="I99" s="2"/>
      <c r="J99" s="2"/>
      <c r="K99" s="2"/>
    </row>
    <row r="100" spans="7:11" ht="13.5">
      <c r="G100" s="2"/>
      <c r="H100" s="2"/>
      <c r="I100" s="2"/>
      <c r="J100" s="2"/>
      <c r="K100" s="2"/>
    </row>
    <row r="101" spans="7:11" ht="13.5">
      <c r="G101" s="2"/>
      <c r="H101" s="2"/>
      <c r="I101" s="2"/>
      <c r="J101" s="2"/>
      <c r="K101" s="2"/>
    </row>
    <row r="102" spans="7:11" ht="13.5">
      <c r="G102" s="2"/>
      <c r="H102" s="2"/>
      <c r="I102" s="2"/>
      <c r="J102" s="2"/>
      <c r="K102" s="2"/>
    </row>
    <row r="103" spans="7:11" ht="13.5">
      <c r="G103" s="2"/>
      <c r="H103" s="2"/>
      <c r="I103" s="2"/>
      <c r="J103" s="2"/>
      <c r="K103" s="2"/>
    </row>
    <row r="104" spans="7:11" ht="13.5">
      <c r="G104" s="2"/>
      <c r="H104" s="2"/>
      <c r="I104" s="2"/>
      <c r="J104" s="2"/>
      <c r="K104" s="2"/>
    </row>
    <row r="105" spans="7:11" ht="13.5">
      <c r="G105" s="2"/>
      <c r="H105" s="2"/>
      <c r="I105" s="2"/>
      <c r="J105" s="2"/>
      <c r="K105" s="2"/>
    </row>
    <row r="106" spans="7:11" ht="13.5">
      <c r="G106" s="2"/>
      <c r="H106" s="2"/>
      <c r="I106" s="2"/>
      <c r="J106" s="2"/>
      <c r="K106" s="2"/>
    </row>
    <row r="107" spans="7:11" ht="13.5">
      <c r="G107" s="2"/>
      <c r="H107" s="2"/>
      <c r="I107" s="2"/>
      <c r="J107" s="2"/>
      <c r="K107" s="2"/>
    </row>
    <row r="108" spans="7:11" ht="13.5">
      <c r="G108" s="2"/>
      <c r="H108" s="2"/>
      <c r="I108" s="2"/>
      <c r="J108" s="2"/>
      <c r="K108" s="2"/>
    </row>
    <row r="109" spans="7:11" ht="13.5">
      <c r="G109" s="2"/>
      <c r="H109" s="2"/>
      <c r="I109" s="2"/>
      <c r="J109" s="2"/>
      <c r="K109" s="2"/>
    </row>
    <row r="110" spans="7:11" ht="13.5">
      <c r="G110" s="2"/>
      <c r="H110" s="2"/>
      <c r="I110" s="2"/>
      <c r="J110" s="2"/>
      <c r="K110" s="2"/>
    </row>
    <row r="111" spans="7:11" ht="13.5">
      <c r="G111" s="2"/>
      <c r="H111" s="2"/>
      <c r="I111" s="2"/>
      <c r="J111" s="2"/>
      <c r="K111" s="2"/>
    </row>
    <row r="112" spans="7:11" ht="13.5">
      <c r="G112" s="2"/>
      <c r="H112" s="2"/>
      <c r="I112" s="2"/>
      <c r="J112" s="2"/>
      <c r="K112" s="2"/>
    </row>
    <row r="113" spans="7:11" ht="13.5">
      <c r="G113" s="2"/>
      <c r="H113" s="2"/>
      <c r="I113" s="2"/>
      <c r="J113" s="2"/>
      <c r="K113" s="2"/>
    </row>
    <row r="114" spans="7:11" ht="13.5">
      <c r="G114" s="2"/>
      <c r="H114" s="2"/>
      <c r="I114" s="2"/>
      <c r="J114" s="2"/>
      <c r="K114" s="2"/>
    </row>
    <row r="115" spans="7:11" ht="13.5">
      <c r="G115" s="2"/>
      <c r="H115" s="2"/>
      <c r="I115" s="2"/>
      <c r="J115" s="2"/>
      <c r="K115" s="2"/>
    </row>
    <row r="116" spans="7:11" ht="13.5">
      <c r="G116" s="2"/>
      <c r="H116" s="2"/>
      <c r="I116" s="2"/>
      <c r="J116" s="2"/>
      <c r="K116" s="2"/>
    </row>
    <row r="117" spans="7:11" ht="13.5">
      <c r="G117" s="2"/>
      <c r="H117" s="2"/>
      <c r="I117" s="2"/>
      <c r="J117" s="2"/>
      <c r="K117" s="2"/>
    </row>
    <row r="118" spans="7:11" ht="13.5">
      <c r="G118" s="2"/>
      <c r="H118" s="2"/>
      <c r="I118" s="2"/>
      <c r="J118" s="2"/>
      <c r="K118" s="2"/>
    </row>
    <row r="119" spans="7:11" ht="13.5">
      <c r="G119" s="2"/>
      <c r="H119" s="2"/>
      <c r="I119" s="2"/>
      <c r="J119" s="2"/>
      <c r="K119" s="2"/>
    </row>
    <row r="120" spans="7:11" ht="13.5">
      <c r="G120" s="2"/>
      <c r="H120" s="2"/>
      <c r="I120" s="2"/>
      <c r="J120" s="2"/>
      <c r="K120" s="2"/>
    </row>
    <row r="121" spans="7:11" ht="13.5">
      <c r="G121" s="2"/>
      <c r="H121" s="2"/>
      <c r="I121" s="2"/>
      <c r="J121" s="2"/>
      <c r="K121" s="2"/>
    </row>
    <row r="122" spans="7:11" ht="13.5">
      <c r="G122" s="2"/>
      <c r="H122" s="2"/>
      <c r="I122" s="2"/>
      <c r="J122" s="2"/>
      <c r="K122" s="2"/>
    </row>
    <row r="123" spans="7:11" ht="13.5">
      <c r="G123" s="2"/>
      <c r="H123" s="2"/>
      <c r="I123" s="2"/>
      <c r="J123" s="2"/>
      <c r="K123" s="2"/>
    </row>
    <row r="124" spans="7:11" ht="13.5">
      <c r="G124" s="2"/>
      <c r="H124" s="2"/>
      <c r="I124" s="2"/>
      <c r="J124" s="2"/>
      <c r="K124" s="2"/>
    </row>
    <row r="125" spans="7:11" ht="13.5">
      <c r="G125" s="2"/>
      <c r="H125" s="2"/>
      <c r="I125" s="2"/>
      <c r="J125" s="2"/>
      <c r="K125" s="2"/>
    </row>
    <row r="126" spans="7:11" ht="13.5">
      <c r="G126" s="2"/>
      <c r="H126" s="2"/>
      <c r="I126" s="2"/>
      <c r="J126" s="2"/>
      <c r="K126" s="2"/>
    </row>
    <row r="127" spans="7:11" ht="13.5">
      <c r="G127" s="2"/>
      <c r="H127" s="2"/>
      <c r="I127" s="2"/>
      <c r="J127" s="2"/>
      <c r="K127" s="2"/>
    </row>
    <row r="128" spans="7:11" ht="13.5">
      <c r="G128" s="2"/>
      <c r="H128" s="2"/>
      <c r="I128" s="2"/>
      <c r="J128" s="2"/>
      <c r="K128" s="2"/>
    </row>
  </sheetData>
  <sheetProtection/>
  <mergeCells count="12">
    <mergeCell ref="C1:E1"/>
    <mergeCell ref="C2:E2"/>
    <mergeCell ref="C3:E3"/>
    <mergeCell ref="C4:E4"/>
    <mergeCell ref="A6:D6"/>
    <mergeCell ref="A11:B11"/>
    <mergeCell ref="A12:B12"/>
    <mergeCell ref="A13:B13"/>
    <mergeCell ref="A9:B9"/>
    <mergeCell ref="A10:B10"/>
    <mergeCell ref="A20:D20"/>
    <mergeCell ref="A7:D7"/>
  </mergeCells>
  <printOptions/>
  <pageMargins left="0.984251968503937" right="0.5905511811023623" top="0.7874015748031497" bottom="0.7874015748031497" header="0.15748031496062992" footer="0.15748031496062992"/>
  <pageSetup fitToHeight="1" fitToWidth="1" horizontalDpi="600" verticalDpi="600" orientation="portrait" paperSize="9" scale="9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Елена Милосердова</cp:lastModifiedBy>
  <cp:lastPrinted>2014-07-15T10:02:55Z</cp:lastPrinted>
  <dcterms:created xsi:type="dcterms:W3CDTF">2005-04-11T07:27:15Z</dcterms:created>
  <dcterms:modified xsi:type="dcterms:W3CDTF">2014-07-22T10:23:35Z</dcterms:modified>
  <cp:category/>
  <cp:version/>
  <cp:contentType/>
  <cp:contentStatus/>
</cp:coreProperties>
</file>