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8" yWindow="408" windowWidth="22692" windowHeight="7680" activeTab="2"/>
  </bookViews>
  <sheets>
    <sheet name="Отчет по Плану 2014" sheetId="3" r:id="rId1"/>
    <sheet name="Отчет по Плану 2015" sheetId="2" r:id="rId2"/>
    <sheet name="Отчет по Плану 2016" sheetId="1" r:id="rId3"/>
  </sheets>
  <definedNames>
    <definedName name="_GoBack" localSheetId="1">'Отчет по Плану 2015'!#REF!</definedName>
    <definedName name="_xlnm._FilterDatabase" localSheetId="0" hidden="1">'Отчет по Плану 2014'!$A$7:$K$7</definedName>
    <definedName name="_xlnm._FilterDatabase" localSheetId="1" hidden="1">'Отчет по Плану 2015'!$A$13:$HF$285</definedName>
    <definedName name="_xlnm._FilterDatabase" localSheetId="2" hidden="1">'Отчет по Плану 2016'!$A$12:$O$24</definedName>
    <definedName name="_xlnm.Print_Titles" localSheetId="0">'Отчет по Плану 2014'!$7:$7</definedName>
    <definedName name="_xlnm.Print_Titles" localSheetId="1">'Отчет по Плану 2015'!$7:$9</definedName>
    <definedName name="_xlnm.Print_Titles" localSheetId="2">'Отчет по Плану 2016'!$11:$13</definedName>
    <definedName name="_xlnm.Print_Area" localSheetId="0">'Отчет по Плану 2014'!$A$4:$J$70</definedName>
    <definedName name="_xlnm.Print_Area" localSheetId="1">'Отчет по Плану 2015'!$A$2:$I$285</definedName>
    <definedName name="_xlnm.Print_Area" localSheetId="2">'Отчет по Плану 2016'!$A$2:$V$84</definedName>
  </definedNames>
  <calcPr calcId="145621"/>
</workbook>
</file>

<file path=xl/calcChain.xml><?xml version="1.0" encoding="utf-8"?>
<calcChain xmlns="http://schemas.openxmlformats.org/spreadsheetml/2006/main">
  <c r="P66" i="1" l="1"/>
  <c r="I67" i="3" l="1"/>
  <c r="I62" i="3"/>
  <c r="D61" i="3"/>
  <c r="I52" i="3"/>
  <c r="I30" i="3"/>
  <c r="I29" i="3" s="1"/>
  <c r="S38" i="1" l="1"/>
  <c r="R38" i="1"/>
  <c r="P26" i="1" l="1"/>
  <c r="P19" i="1" l="1"/>
  <c r="S82" i="1" l="1"/>
  <c r="R82" i="1"/>
  <c r="S52" i="1"/>
  <c r="R52" i="1"/>
  <c r="S51" i="1"/>
  <c r="R51" i="1"/>
  <c r="S50" i="1"/>
  <c r="R50" i="1"/>
  <c r="S59" i="1"/>
  <c r="S15" i="1"/>
  <c r="R15" i="1"/>
  <c r="S70" i="1" l="1"/>
  <c r="R70" i="1"/>
  <c r="S69" i="1"/>
  <c r="S68" i="1"/>
  <c r="R68" i="1"/>
  <c r="S67" i="1"/>
  <c r="S31" i="1" l="1"/>
  <c r="S20" i="1" l="1"/>
  <c r="S30" i="1" l="1"/>
  <c r="S29" i="1"/>
  <c r="S28" i="1"/>
  <c r="S27" i="1"/>
  <c r="R16" i="1" l="1"/>
  <c r="S16" i="1"/>
  <c r="R17" i="1"/>
  <c r="S17" i="1"/>
  <c r="E17" i="1"/>
  <c r="E20" i="1"/>
  <c r="J20" i="1" s="1"/>
  <c r="R20" i="1" s="1"/>
  <c r="R71" i="1" l="1"/>
  <c r="S71" i="1"/>
  <c r="R57" i="1"/>
  <c r="S57" i="1"/>
  <c r="E57" i="1"/>
  <c r="R21" i="1"/>
  <c r="S21" i="1"/>
  <c r="R22" i="1"/>
  <c r="S22" i="1"/>
  <c r="R23" i="1"/>
  <c r="S23" i="1"/>
  <c r="R24" i="1"/>
  <c r="S24" i="1"/>
  <c r="R25" i="1"/>
  <c r="S25" i="1"/>
  <c r="R32" i="1"/>
  <c r="S32" i="1"/>
  <c r="S33" i="1"/>
  <c r="S34" i="1"/>
  <c r="R39" i="1"/>
  <c r="S39" i="1"/>
  <c r="R40" i="1"/>
  <c r="S40" i="1"/>
  <c r="R41" i="1"/>
  <c r="S41" i="1"/>
  <c r="S42" i="1"/>
  <c r="S43" i="1"/>
  <c r="R44" i="1"/>
  <c r="S44" i="1"/>
  <c r="R45" i="1"/>
  <c r="S45" i="1"/>
  <c r="R53" i="1"/>
  <c r="S53" i="1"/>
  <c r="R54" i="1"/>
  <c r="S54" i="1"/>
  <c r="R58" i="1"/>
  <c r="S58" i="1"/>
  <c r="R61" i="1"/>
  <c r="S61" i="1"/>
  <c r="R62" i="1"/>
  <c r="S62" i="1"/>
  <c r="R63" i="1"/>
  <c r="S63" i="1"/>
  <c r="R64" i="1"/>
  <c r="S64" i="1"/>
  <c r="R65" i="1"/>
  <c r="S65" i="1"/>
  <c r="S66" i="1"/>
  <c r="E70" i="1"/>
  <c r="D70" i="1" s="1"/>
  <c r="J69" i="1"/>
  <c r="R69" i="1" s="1"/>
  <c r="E67" i="1"/>
  <c r="J67" i="1" s="1"/>
  <c r="R67" i="1" s="1"/>
  <c r="J66" i="1"/>
  <c r="R66" i="1" s="1"/>
  <c r="I66" i="1"/>
  <c r="J56" i="1"/>
  <c r="R56" i="1" s="1"/>
  <c r="E56" i="1"/>
  <c r="C56" i="1"/>
  <c r="C57" i="1" s="1"/>
  <c r="N55" i="1"/>
  <c r="N56" i="1" s="1"/>
  <c r="M55" i="1"/>
  <c r="M56" i="1" s="1"/>
  <c r="L55" i="1"/>
  <c r="L56" i="1" s="1"/>
  <c r="K55" i="1"/>
  <c r="K56" i="1" s="1"/>
  <c r="S56" i="1" s="1"/>
  <c r="J55" i="1"/>
  <c r="R55" i="1" s="1"/>
  <c r="E55" i="1"/>
  <c r="E54" i="1"/>
  <c r="E43" i="1"/>
  <c r="J43" i="1" s="1"/>
  <c r="R43" i="1" s="1"/>
  <c r="E42" i="1"/>
  <c r="J42" i="1" s="1"/>
  <c r="R42" i="1" s="1"/>
  <c r="E38" i="1"/>
  <c r="J38" i="1" s="1"/>
  <c r="E37" i="1"/>
  <c r="J37" i="1" s="1"/>
  <c r="E36" i="1"/>
  <c r="J36" i="1" s="1"/>
  <c r="E35" i="1"/>
  <c r="J35" i="1" s="1"/>
  <c r="E34" i="1"/>
  <c r="J34" i="1" s="1"/>
  <c r="R34" i="1" s="1"/>
  <c r="E33" i="1"/>
  <c r="J33" i="1" s="1"/>
  <c r="R33" i="1" s="1"/>
  <c r="J31" i="1"/>
  <c r="R31" i="1" s="1"/>
  <c r="E30" i="1"/>
  <c r="J30" i="1" s="1"/>
  <c r="R30" i="1" s="1"/>
  <c r="I29" i="1"/>
  <c r="F29" i="1"/>
  <c r="I28" i="1"/>
  <c r="E28" i="1" s="1"/>
  <c r="J28" i="1" s="1"/>
  <c r="R28" i="1" s="1"/>
  <c r="I27" i="1"/>
  <c r="F27" i="1"/>
  <c r="I19" i="1"/>
  <c r="E19" i="1" s="1"/>
  <c r="J19" i="1" s="1"/>
  <c r="I18" i="1"/>
  <c r="E18" i="1" s="1"/>
  <c r="E16" i="1"/>
  <c r="E27" i="1" l="1"/>
  <c r="J27" i="1" s="1"/>
  <c r="R27" i="1" s="1"/>
  <c r="J18" i="1"/>
  <c r="E29" i="1"/>
  <c r="J29" i="1" s="1"/>
  <c r="R29" i="1" s="1"/>
  <c r="S55" i="1"/>
</calcChain>
</file>

<file path=xl/comments1.xml><?xml version="1.0" encoding="utf-8"?>
<comments xmlns="http://schemas.openxmlformats.org/spreadsheetml/2006/main">
  <authors>
    <author>Захарова Снежана Павловна</author>
  </authors>
  <commentList>
    <comment ref="J18" authorId="0">
      <text>
        <r>
          <rPr>
            <b/>
            <sz val="9"/>
            <color indexed="81"/>
            <rFont val="Tahoma"/>
            <family val="2"/>
            <charset val="204"/>
          </rPr>
          <t>Колэнерго:</t>
        </r>
        <r>
          <rPr>
            <sz val="9"/>
            <color indexed="81"/>
            <rFont val="Tahoma"/>
            <family val="2"/>
            <charset val="204"/>
          </rPr>
          <t xml:space="preserve">
без НДС</t>
        </r>
      </text>
    </comment>
    <comment ref="J19" authorId="0">
      <text>
        <r>
          <rPr>
            <b/>
            <sz val="9"/>
            <color indexed="81"/>
            <rFont val="Tahoma"/>
            <family val="2"/>
            <charset val="204"/>
          </rPr>
          <t>Колэнерго:</t>
        </r>
        <r>
          <rPr>
            <sz val="9"/>
            <color indexed="81"/>
            <rFont val="Tahoma"/>
            <family val="2"/>
            <charset val="204"/>
          </rPr>
          <t xml:space="preserve">
без НДС</t>
        </r>
      </text>
    </comment>
  </commentList>
</comments>
</file>

<file path=xl/sharedStrings.xml><?xml version="1.0" encoding="utf-8"?>
<sst xmlns="http://schemas.openxmlformats.org/spreadsheetml/2006/main" count="1767" uniqueCount="952">
  <si>
    <t>План создания инвестиционных объектов и объектов инфраструктуры в городе Мурманске на 2016 год</t>
  </si>
  <si>
    <t>N п/п</t>
  </si>
  <si>
    <t>Наименование объекта, вид производимых работ (строительство/реконструкция/др.), место расположения</t>
  </si>
  <si>
    <t>Форма собственности</t>
  </si>
  <si>
    <t>Потреб-ность в финанси-ровании &lt;1&gt; (тыс. руб.)</t>
  </si>
  <si>
    <t>Источники финансирования &lt;2&gt; (тыс. руб.)</t>
  </si>
  <si>
    <t>Полная стоимость строитель-ства объекта &lt;3&gt; (тыс. руб.)</t>
  </si>
  <si>
    <t>Планируе-мые сроки строитель-ства</t>
  </si>
  <si>
    <t>Год ввода объекта в эксплуа-тацию</t>
  </si>
  <si>
    <t>Наличие ПСД (в разработке/ утверждена), стоимость разработки ПСД</t>
  </si>
  <si>
    <t>Степень готовности (этап исполнения) &lt;4&gt;</t>
  </si>
  <si>
    <t>Всего</t>
  </si>
  <si>
    <t>ФБ</t>
  </si>
  <si>
    <t>ОБ</t>
  </si>
  <si>
    <t>МБ</t>
  </si>
  <si>
    <t>ВБС</t>
  </si>
  <si>
    <t>РАЗВИТИЕ ГОРОДСКОЙ ИНФРАСТРУКТУРЫ</t>
  </si>
  <si>
    <t>Строительство Южных очистных сооружений канализации, г. Мурманск</t>
  </si>
  <si>
    <t>государствен-ная</t>
  </si>
  <si>
    <t>не определен</t>
  </si>
  <si>
    <t>разработка ПСД, 321500 тыс. руб.</t>
  </si>
  <si>
    <t>проектиро-вание</t>
  </si>
  <si>
    <t>Министерство строительства и территориаль-ного развития Мурманской области</t>
  </si>
  <si>
    <t>Южные очистные сооружения канализации, г. Мурманск</t>
  </si>
  <si>
    <t>государственная</t>
  </si>
  <si>
    <t>6281300*</t>
  </si>
  <si>
    <t>2011-2016</t>
  </si>
  <si>
    <t>в разработке</t>
  </si>
  <si>
    <t>разрабатывается ПСД</t>
  </si>
  <si>
    <t>ГОУП "Мурманскводоканал"</t>
  </si>
  <si>
    <t>Техническое перевооружение ПС 110кВ № 4 с заменой трансформаторов 2х25 на 2х40 МВА( 50-02/261 от 12.04.2011 110ТП/2007 от 14.03.2008 ОАО "Мурманскпрострой" ,ЗАО "Кипрей" )</t>
  </si>
  <si>
    <t>частная</t>
  </si>
  <si>
    <t>2015-2016</t>
  </si>
  <si>
    <t>разработана ПСД, 7,8 млн. руб.</t>
  </si>
  <si>
    <t>ведутся работы</t>
  </si>
  <si>
    <t>филиал ПАО "МРСК Северо-Запада" "Колэнерго"</t>
  </si>
  <si>
    <t>Техническое перевооружение ПС-64 с заменой трансформатора 110/35/6 кВ Т-1 25 МВА на трансформатор 110/35/6 кВ 40 МВА( 89ТП/2009 от 30.04.2009 ,50-02/368  от 09.07.2012, 27ТП/2011 от 11.03.2011 ОАО "МГЭС",ОАО "Мурманское  морское  пароходство", ФГУП "Росморпорт" )</t>
  </si>
  <si>
    <t>2015-2017</t>
  </si>
  <si>
    <t>разработана ПСД, 5,6 млн. руб.</t>
  </si>
  <si>
    <t>ЖИЛИЩНОЕ СТРОИТЕЛЬСТВО</t>
  </si>
  <si>
    <t>ПРОЧЕЕ СТРОИТЕЛЬСТВО</t>
  </si>
  <si>
    <t>ТРАНСПОРТ</t>
  </si>
  <si>
    <t>Комплексное развитие Мурманского транспортного узла</t>
  </si>
  <si>
    <t>2011-2020</t>
  </si>
  <si>
    <t>разработана ПСД</t>
  </si>
  <si>
    <t>ФКУ "Ространсмодернизация"</t>
  </si>
  <si>
    <t>"Арктическая гавань" (Морской фасад) реконструкция здания морского вокзала</t>
  </si>
  <si>
    <t>проектные работы - 10,759 млн. руб.</t>
  </si>
  <si>
    <t>ФГУП "Росморпорт"</t>
  </si>
  <si>
    <t>Строительство и реконструкция объектов федеральной собственности в морском порту Мурманск, Мурманская область</t>
  </si>
  <si>
    <t>конкурсные процедуры</t>
  </si>
  <si>
    <t>Реконструкция первого грузового района
Портовый пр., д. 19, г. Мурманск, 183024</t>
  </si>
  <si>
    <t>частная, федеральная</t>
  </si>
  <si>
    <t xml:space="preserve">В разработке,
111582 тыс.руб. с НДС
</t>
  </si>
  <si>
    <t>ПАО "ММТП"</t>
  </si>
  <si>
    <t xml:space="preserve">Реконструкция объектов портовой инфраструктуры второго грузового района
Портовый пр., д. 19, г. Мурманск, 183024
</t>
  </si>
  <si>
    <t>2012-2016</t>
  </si>
  <si>
    <t xml:space="preserve">Утверждена,
41 394 тыс.руб. с НДС
</t>
  </si>
  <si>
    <t xml:space="preserve">Формирование акватории причалов №№9-14 Мурманского морского торгового порта и внешних подходов
Портовый пр., д. 19, г. Мурманск, 183024
</t>
  </si>
  <si>
    <t xml:space="preserve">В разработке,
108706 тыс.руб. с НДС
</t>
  </si>
  <si>
    <t>Модернизация технологического оборудования ПАО "ММТП"</t>
  </si>
  <si>
    <t>не требуется</t>
  </si>
  <si>
    <t xml:space="preserve">Обновление подвижного состава троллейбусного парка ОАО "Электротранспорт" </t>
  </si>
  <si>
    <t>2016-2020</t>
  </si>
  <si>
    <t>направлена заявка на участие в ГП "Доступная среда в Мурманс-кой области" на 2016-2020 годы</t>
  </si>
  <si>
    <t xml:space="preserve">ОАО "Электротранс-порт" </t>
  </si>
  <si>
    <t>ВСПОМОГАТЕЛЬНАЯ ТРАНСПОРТНАЯ ДЕЯТЕЛЬНОСТЬ</t>
  </si>
  <si>
    <t>Реконструкция Мурманской базы ООО "Газпром флот" для обеспечения работ на арктическом шельфе</t>
  </si>
  <si>
    <t>2016-2018</t>
  </si>
  <si>
    <t>разработана</t>
  </si>
  <si>
    <t>в стадии согласова-ния</t>
  </si>
  <si>
    <t>ООО "Газпром флот"</t>
  </si>
  <si>
    <t>Реконструкция и техническое перевооружение производственных мощностей филиала "35 СРЗ" ОАО "ЦС Звездочка" (реконструкция двухкамерного дока)</t>
  </si>
  <si>
    <t>2015-2020</t>
  </si>
  <si>
    <t xml:space="preserve">В разработке,
245230 тыс.руб. с НДС
</t>
  </si>
  <si>
    <t>филиал "35 СРЗ" ОАО "ЦС Звездочка"</t>
  </si>
  <si>
    <t>Перегрузочный терминал ПАО "ГМК "Норильский никель" в г. Мурманск - реконструкция причала №2</t>
  </si>
  <si>
    <t>утверждена, 15599 тыс. руб.</t>
  </si>
  <si>
    <t xml:space="preserve">МТФ ПАО "ГМК "Норильский никель" </t>
  </si>
  <si>
    <t>Модернизация причала №1 (замена отбойных устройств)</t>
  </si>
  <si>
    <t>2016-2017</t>
  </si>
  <si>
    <t xml:space="preserve">в разработке,
1500 тыс.руб. 
</t>
  </si>
  <si>
    <t>Модернизация причала №1 (антикоррозийная защита шпунтовой стенки)</t>
  </si>
  <si>
    <t xml:space="preserve">в разработке,
6900 тыс.руб. 
</t>
  </si>
  <si>
    <t>Развитие терминалов 3-го грузового района Мурманского порта</t>
  </si>
  <si>
    <t>2014-2017</t>
  </si>
  <si>
    <t>ПСД в разработке</t>
  </si>
  <si>
    <t>ООО "Мурманский балкерный терминал"</t>
  </si>
  <si>
    <t>"Экологический комплекс в районе причала № 20 Мурманского морского торгового порта"</t>
  </si>
  <si>
    <t>определяется проектом</t>
  </si>
  <si>
    <t>2017-2018</t>
  </si>
  <si>
    <t>разработка ПСД</t>
  </si>
  <si>
    <t>БИЗНЕС-ЦЕНТРЫ</t>
  </si>
  <si>
    <t>ТОРГОВЛЯ</t>
  </si>
  <si>
    <t>Пристройка к правой части здания Первомайского рынка по ул. Щербакова, 11</t>
  </si>
  <si>
    <t>2018</t>
  </si>
  <si>
    <t>ПСД в наличии 1600 ты.руб.</t>
  </si>
  <si>
    <t>разработан проект, ведется поиск инвесторов</t>
  </si>
  <si>
    <t xml:space="preserve">Реконструкция автомобильного рынка на ул. Подгорная </t>
  </si>
  <si>
    <t>ПСД в наличии 1240 ты.руб.</t>
  </si>
  <si>
    <t>РЫБОХОЗЯЙСТВЕННЫЙ КОМПЛЕКС</t>
  </si>
  <si>
    <t>ОБРАЗОВАНИЕ</t>
  </si>
  <si>
    <t xml:space="preserve">Муниципальное бюджетное дошкольное образовательное учреждение города Мурманска детский сад общеразвивающего вида № 109. 183031 г. Мурманск, ул. Свердлова дом 10 к. 4. Реконструкция объекта. </t>
  </si>
  <si>
    <t>муниципальная</t>
  </si>
  <si>
    <t>ММКУ "УКС"</t>
  </si>
  <si>
    <t xml:space="preserve">Муниципальное бюджетное общеобразовательное учреждение города Мурманска средняя общеобразовательная школа № 34. 183012 г. Мурманск, ул. Карла Либкнехта дом 18 а. Капитальный ремонт фасада с заменой оконных блоков. </t>
  </si>
  <si>
    <t>проект</t>
  </si>
  <si>
    <t>Комитет по образованию администрации г. Мурманска</t>
  </si>
  <si>
    <t>Муниципальное бюджетное общеобразовательное учреждение города Мурманска средняя общеобразовательная школа № 20. 183052 г. Мурманск, ул. Баумана дом 40. Благоустройство спортивной площадки.</t>
  </si>
  <si>
    <t>утверждена  134,9 тыс. руб.</t>
  </si>
  <si>
    <t>направлена заявка на участие в ГП Мурманской области "Развитие физической культуры и спорта на 2014-2020 годы" и "Развитие образования на 2014-2020 годы"</t>
  </si>
  <si>
    <t>Муниципальное бюджетное общеобразовательное учреждение города Мурманска средняя общеобразовательная школа № 56. 183038 г. Мурманск, ул. Седова дом 8. Благоустройство спортивной площадки.</t>
  </si>
  <si>
    <t>утверждена 1079,1</t>
  </si>
  <si>
    <t>Муниципальное бюджетное общеобразовательное учреждение города Мурманска средняя общеобразовательная школа № 50. 183074 г. Мурманск, ул. Орликовой дом 35. Благоустройство спортивной площадки.</t>
  </si>
  <si>
    <t>Муниципальное бюджетное общеобразовательное учреждение  города Мурманска гимназия № 8. 183039 г. Мурманск, ул. Книповича дом 35/2. Благоустройство спортивной площадки.</t>
  </si>
  <si>
    <t>конкурсные процедуры, 3 699,1 тыс.руб.</t>
  </si>
  <si>
    <t>конкурсные процедуры на преоктиро-вание</t>
  </si>
  <si>
    <t>Комитет по образованию администрации г. Мурманска, ММКУ "УКС"</t>
  </si>
  <si>
    <t>ЗДРАВООХРАНЕНИЕ</t>
  </si>
  <si>
    <t>Реконструкция помещений травматологии  под детскую стоматологическую                               МАУЗ" Стоматологическая поликлиника № 1"                                      по адресу: 183039, ул.Книповича, 4</t>
  </si>
  <si>
    <t>требуется разработка ПСД</t>
  </si>
  <si>
    <t>Комитет по здравоохране-нию админи-страции г. Мурманска</t>
  </si>
  <si>
    <t xml:space="preserve">Капитальный ремонт медицинских кабинетов МБУЗ "Городская поликлиника № 3" по адресу:183025, г.Мурманск, ул. Карла Маркса, д. 52                                                                                 </t>
  </si>
  <si>
    <t>Капитальный ремонт медицинских кабинетов МБУЗ "Детская городская поликлиника № 4"                                                              по адресу: 183014, ул. Бочкова д.1</t>
  </si>
  <si>
    <t>КУЛЬТУРА</t>
  </si>
  <si>
    <t>Реконструкция здания государственного областного автономного учреждения культуры "Мурманский областной драматический театр" в целях приспособления объекта культурного наследия для современного использования,  г. Мурманск, просп. Ленина,  д. 49</t>
  </si>
  <si>
    <t>370 772, 6</t>
  </si>
  <si>
    <t>190 427, 4</t>
  </si>
  <si>
    <t>561 200, 0</t>
  </si>
  <si>
    <t>Утверждена ПСД,  9091,77 тыс.руб.</t>
  </si>
  <si>
    <t>Ведутся работы</t>
  </si>
  <si>
    <t>Комитет по культуре и искусству Мурманской области</t>
  </si>
  <si>
    <t xml:space="preserve">Реконструкция и технологическое присоединение здания государственного областного автономного учреждения культуры "Мурманская областная филармония",  г. Мурманск, ул. С.Перовской, д. 3 </t>
  </si>
  <si>
    <t>382 173, 3</t>
  </si>
  <si>
    <t>2014-2016</t>
  </si>
  <si>
    <t>Утверждена ПСД,  11337,79 тыс.руб.</t>
  </si>
  <si>
    <t xml:space="preserve">Реконструкция здания государственного областного автономного учреждения культуры  "Мурманский областной драматический театр" в целях приспособления объекта культурного наследия для современного использования, г. Мурманск, просп. Ленина, д. 49  </t>
  </si>
  <si>
    <t>2015-2018</t>
  </si>
  <si>
    <t>утверждена ПСД, 18221,1 тыс. руб.</t>
  </si>
  <si>
    <t>ГОКУ "УКС Мурманской области"</t>
  </si>
  <si>
    <t>Реконструкция и  и технологическое присоединение здания государственного областного автономного учреждения культуры "Мурманская областная филармония", г. Мурманск, ул.С.Перовской, д. 3</t>
  </si>
  <si>
    <t>утверждена ПСД, 10865,3 тыс. руб.</t>
  </si>
  <si>
    <t>Обустройство премьерного кинозала в кинотеатре "Северное Сияние"</t>
  </si>
  <si>
    <t>в разработке, стоимость не определена</t>
  </si>
  <si>
    <t>АО "Север"</t>
  </si>
  <si>
    <t>Молодежный центр "Поиск" (ул. Миронова, д.8)</t>
  </si>
  <si>
    <t>в наличии</t>
  </si>
  <si>
    <t>ММКУ УКС, Комитет по социальной поддержке, взаимодействию с общественными организациями и делам молодежи администрации города Мурманска</t>
  </si>
  <si>
    <t>ФИЗИЧЕСКАЯ КУЛЬТУРА И СПОРТ</t>
  </si>
  <si>
    <t>Строительство многофункционального комплекса по проспекту Кольский в городе Мурманске</t>
  </si>
  <si>
    <t>2014-2018</t>
  </si>
  <si>
    <t>разработана 144,6 млн. руб</t>
  </si>
  <si>
    <t xml:space="preserve"> АО "Агентство "Мурманнедвижимость"</t>
  </si>
  <si>
    <t>Реконструкция и строительство физкультурно-оздоровительного комплекса для игровых видов спорта в городе Мурманске</t>
  </si>
  <si>
    <t>разработана ПСД, 8,8 млн. руб.</t>
  </si>
  <si>
    <t>поиск инвестора</t>
  </si>
  <si>
    <t>ММКУ УКС, Комитет по физической культуре и спорту администрации города Мурманска</t>
  </si>
  <si>
    <t>Капитальный ремонт здания  городского спорткомплекса "Авангард"</t>
  </si>
  <si>
    <t>72 176,5</t>
  </si>
  <si>
    <t>разработана ПСД, 3,8 млн. рублей</t>
  </si>
  <si>
    <t>МАУ ГСЦ "Авангард"</t>
  </si>
  <si>
    <t>Реконструкция спортивных площадок, находящихся на придомовых территориях по месту жительства граждан</t>
  </si>
  <si>
    <t>разработана ПСД/разработка ПСД</t>
  </si>
  <si>
    <t xml:space="preserve">Реконструкция спорткомплекса "Снежинка" (КП-2) в городе Мурманске </t>
  </si>
  <si>
    <t>разработана ПСД, 4 млн. руб.</t>
  </si>
  <si>
    <t>Порядок заполнения формы:</t>
  </si>
  <si>
    <t>&lt;1&gt; Потребность в финансировании (графа 4 = графа 6 - графа 5) - часть средств, недостаточных для завершения строительства/реконструкции объекта инфраструктуры.</t>
  </si>
  <si>
    <t>&lt;2&gt; Источники финансирования (графа 5 = графа 6 - графа 4) - часть средств, заложенных в государственные программы Мурманской области.</t>
  </si>
  <si>
    <t>&lt;3&gt; Полная стоимость строительства объекта (графа 6 = графа 4 + графа 5) - полная стоимость строительства объекта инфраструктуры согласно ПСД (без стоимости разработки ПСД).</t>
  </si>
  <si>
    <t>&lt;4&gt; Степень готовности (этап исполнения) - этап исполнения работ по строительству/реконструкции объекта инфраструктуры на дату предоставления информации.</t>
  </si>
  <si>
    <t>&lt;5&gt; Куратор объекта - ответственный за подготовку и представление информации.</t>
  </si>
  <si>
    <t>&lt;6&gt; Примечание - ссылка на действующие государственные/муниципальные программы Мурманской области, в рамках которых создаются объекты.</t>
  </si>
  <si>
    <t>Причины невыполнения мероприятий</t>
  </si>
  <si>
    <t xml:space="preserve">Выполнение мероприятий в 2016 году </t>
  </si>
  <si>
    <t>ОТЧЕТ О РЕАЛИЗАЦИИ ПЛАНА</t>
  </si>
  <si>
    <t xml:space="preserve">                    (план создания объектов транспортной, энергетической и социальной инфраструктуры в Мурманской области)</t>
  </si>
  <si>
    <t>в городе Мурманске</t>
  </si>
  <si>
    <t xml:space="preserve">СОЗДАНИЯ ИНВЕСТИЦИОННЫХ ОБЪЕКТОВ И ОБЪЕКТОВ ИНФРАСТРУКТУРЫ В МУРМАНСКОЙ ОБЛАСТИ НА 2016 ГОД </t>
  </si>
  <si>
    <t>Объем финансиро-вания мероприятий в 2016 году (тыс. руб.)</t>
  </si>
  <si>
    <t>Источники финанси-рования в 2016 году,
тыс.руб.</t>
  </si>
  <si>
    <t>Полная стоимость строитель-ства объекта (тыс.руб.)</t>
  </si>
  <si>
    <t>Контактные данные исполнителя (ФИО, тел.)</t>
  </si>
  <si>
    <t>Текущий ремонт операционного блока хирургического отделения МБУЗ "Мурманская детская городская клиническая больница" и ремонт лестничных клеток</t>
  </si>
  <si>
    <t>разработана смета</t>
  </si>
  <si>
    <t>Комплект документов направлен в ММКУ "Управление закупок"</t>
  </si>
  <si>
    <t>Межшкольный стадион" в г. Мурманске, ГАОУМО ДОД "Лапландия</t>
  </si>
  <si>
    <t>Техническое перевооружение и реконструкция электросетевых объектов ОАО "МОЭСК" на 2012-2019 годы</t>
  </si>
  <si>
    <t>Куратор объекта</t>
  </si>
  <si>
    <t>ПСД разрабаты-вается</t>
  </si>
  <si>
    <t>проекти-рование</t>
  </si>
  <si>
    <t>Строительство и ремонт объектов внешнего благоустройства города Мурманска</t>
  </si>
  <si>
    <t>Комитет по культуре администрации города Мурманска, МАУК "МГПС"</t>
  </si>
  <si>
    <t>2015-2025</t>
  </si>
  <si>
    <t>2015-2019</t>
  </si>
  <si>
    <t>АО "МОЭСК"</t>
  </si>
  <si>
    <t>АО "Север" (ОАО "Мурманский продовольствен-но-вещевой рынок")</t>
  </si>
  <si>
    <t>Министерство здравоохранения Мурманской области</t>
  </si>
  <si>
    <t>ВБФ</t>
  </si>
  <si>
    <t>разработана проектно-сметная документация, проведены общественные обсуждения</t>
  </si>
  <si>
    <t>выполнение реализации соответствует плану</t>
  </si>
  <si>
    <t>Габдуллова З.И. 48-06-25</t>
  </si>
  <si>
    <t>построено и введено в эксплуатацию резервуар запаса очищенного стока с водопроводной насосной станцией, ведётся СМР по зданию ЛОС, полностью приобретено технологическое оборудование для зд.ЛОС</t>
  </si>
  <si>
    <t>из-за увеличения объёмов СМР по устройству подземного резервуара здания ЛОС, длительных сроков поставки технологического оборудования импортного производства</t>
  </si>
  <si>
    <t>Масян Г.В. 48-06-81</t>
  </si>
  <si>
    <t>по акватории: выполнены доп.изыскания, разработана проектная документация, проведены общественные обсуждения, ПД находится на экологической экспертизе в Росприроднадзоре
по технологическому комплексу: выполнена предпроектная проработка, приняты основные технологические решения, ведутся инженерно-геологические изыскания</t>
  </si>
  <si>
    <t>Мероприятие не выполнены в связи с изменением объёмов изысканий и разработки ПД</t>
  </si>
  <si>
    <t>Зайцев В.А. 48-04-43
Масян Г.В. 48-06-81</t>
  </si>
  <si>
    <t>введены в эксплуатацию портальные краны 4 ед, погрузчики колёсные 3 ед, съёмные грузозахватные приспособления, конвейер</t>
  </si>
  <si>
    <t>Гуляев Е.И. 48-04-47</t>
  </si>
  <si>
    <t>Поиск инвестора</t>
  </si>
  <si>
    <t>проектирование</t>
  </si>
  <si>
    <t>Накай Н.В.,         47-63-98; Песчинская Н.А., 41-20-99</t>
  </si>
  <si>
    <t>МБ-225142,4, ВБ-16615,0</t>
  </si>
  <si>
    <t xml:space="preserve">За отчетный период выполнено 53 мероприятия ,включая благоустройство и ремонт объектов , разработку ПСД, авторский надзор , строительный контроль, поставку игрового оборудования, начаты работы по благоустройству памятного (мемориального) объекта - памятника стойкости и мужеству мурманчан в годы ВОВ и  ремонт набережной зоны отдыха озеро Семеновское.  </t>
  </si>
  <si>
    <t>2 мероприятия - ремонт детского городка "Сказка" и ремонт набережной зоны отдыха озеро Семеновское 2 очередь с устройством велосипедно-пешеходных дорожек планируются к реализации в 2017 году.</t>
  </si>
  <si>
    <t>Приобретено 3 автобуса МАЗ 103469 для работы на регулярных маршрутах</t>
  </si>
  <si>
    <t xml:space="preserve">АО "Электротранспорт" </t>
  </si>
  <si>
    <t>Губина Л.В
653-183</t>
  </si>
  <si>
    <t xml:space="preserve">МБ </t>
  </si>
  <si>
    <t>Корякин А.В. 21-03-29</t>
  </si>
  <si>
    <t>Проведены работы по реконструкции причала № 2, произведен монтаж ТП, заключены договора на поставку портальных и козловых кранов, произведена поставка погрузчиков, ристакеров, технологического оборудования, проведены работы по устройству КТСБ, внедрению комплекса автоматизации логистики, проведены работы по устройству эстакады для рефконтейнеров.</t>
  </si>
  <si>
    <t>работы выполнениы в объеме запланированного</t>
  </si>
  <si>
    <t>Шайдрова Е.П.
558-037</t>
  </si>
  <si>
    <t>В 2016 году были выполнены проектно-изыскательские работы, по результатам которых определены: тип, стоимость отбойных устройств и срок реализации проекта по их монтажу на причал №1.
Начало строительно-монтажных работ планируется в 1 квартале 2017 года, окончание в 1 квартале 2018 года.</t>
  </si>
  <si>
    <t>2016- 2018</t>
  </si>
  <si>
    <t>В 2016 году были выполнены проектно-изыскательские работы, по результатам которых определены: технология антикоррозийной защиты, стоимость работ и срок реализации проекта.
Начало строительно-монтажных работ планируется в 1 квартале 2017 года, окончание в 1 квартале 2018 года.</t>
  </si>
  <si>
    <t xml:space="preserve">10386,0           (2015 г.), 2016 г. - 0,0 </t>
  </si>
  <si>
    <t xml:space="preserve">не планируется к реализации (отсутствие положительного заключения государственной экспертизы проектной документации и результатов инженерных изысканий:
подъезд автотранспорта не организован (единственно возможное решение по организации подъезда – со стороны пр. Северный (с остальных сторон большие перепады высотных отметок), необходимо выполнить строительство/ реконструкцию дороги); в проекте предусмотрено обеспечение всеми ресурсами за исключением электроснабжения. ПО техническим условиям ОАО «Мурманская горэлектросеть» № 4490 от 12.07.2012 необходимая мощность в объеме 410 кВт может быть выделена после строительства и ввода в эксплуатацию ПС «Северная». В проекте предусмотрено электроснабжение от проектируемого ТП, расположенного на  участке, до физкультурно-оздоровительного комплекса.
</t>
  </si>
  <si>
    <t>Работы по монтажу системы вентиляции, капитальный ремонт лестничного холла, в том числе: монтаж подъемника ИПБ-170Э в спортивном комплексе «Авангард», работы по устройству подъемной платформы для маломобильных групп населения.</t>
  </si>
  <si>
    <t xml:space="preserve">Реконструкция спортивной площадки на ул. Копытова, д. 36, проектно-изыскательские работы и строительство физкультурно-оздоровительного комплекса открытого типа в жилом районе Росляково г. Мурманска (1 этап), разработана проектная документация по объекту, получено положительное заключение государственной экспертизы по проектной документации в конце 4 квартала 2016 г., определение подрядчика на выполнение работ по строительству объекта в 1 квартале 2017 г. </t>
  </si>
  <si>
    <t>Блохин Дмитрий Викторович,
заместитель председателя комитета по физической культуре и спорту
администрации города Мурманска
тел.раб. (8152) 45-33-59 
моб.тел. +7951-2957153</t>
  </si>
  <si>
    <t xml:space="preserve">директор МАУ ГСЦ «Авангард» - Крамаренко Александр Николаевич
Телефон/факс: 8 (8152) 70-15-37; 8 (8152) 42-86-02, e-mail: avangard.buh@list.ru
</t>
  </si>
  <si>
    <t>МБ-36503,3 ОБ-10000,0</t>
  </si>
  <si>
    <t>Проект разработан. Подготавливаются документы для прохождения экологической экспертизы.</t>
  </si>
  <si>
    <t xml:space="preserve">Елисеев Н.С.        486-689 </t>
  </si>
  <si>
    <t>Ведутся строительные работы. Срок завершения июль 2017.</t>
  </si>
  <si>
    <t>Елисеев Н.С.        486-689</t>
  </si>
  <si>
    <t xml:space="preserve">2014-2016 </t>
  </si>
  <si>
    <t xml:space="preserve">Работы завершены. Получено разрешение на ввод объекта в эксплуатацию от 11.11.2016  </t>
  </si>
  <si>
    <t>Министерство строительства и территориального развития Мурманской области, Комитет по культуре и искусству Мурманской области</t>
  </si>
  <si>
    <t>Выполняется технологическое присоединение к электрическим сетям спорткомплекса «Снежинка» (сроки проведения работ - 4 квартал 2016 г.-1 квартал 2017 г.), финансирование работ в сумме 10386,0  тыс. руб. выполнено в 2015 году</t>
  </si>
  <si>
    <t xml:space="preserve">Получено положительное заключение государственной экспертизы. </t>
  </si>
  <si>
    <t xml:space="preserve">Финансирование не выделялось. </t>
  </si>
  <si>
    <t>Бодрова М.В.,            45-79-27</t>
  </si>
  <si>
    <t>муниципальный бюджет</t>
  </si>
  <si>
    <t>Выполнен капитальный ремонт фасада (без замены оконных блоков)</t>
  </si>
  <si>
    <t xml:space="preserve">Модернизация муниципальных дошкольных образовательных учреждений г. Мурманска 
Муниципальное автономное дошкольное образовательное учреждение города Мурманска детский сад комбинированного вида № 32. 183008 г. Мурманск, ул. Спартака дом 13. Капитальный ремонт фасада с утеплением и заменой оконных блоков.
</t>
  </si>
  <si>
    <t>Выполнена замена оконных блоков.</t>
  </si>
  <si>
    <t>Финансирование не выделялось.</t>
  </si>
  <si>
    <t xml:space="preserve">Выполнен весь предусмотренный комплекс работ (кроме устройства искусственного покрытия). В связи с ухудшением погодных условий и невозможностью качественного выполнения работ по устройству искусственного покрытия, данные работы будут выполнены в летний период 2017 года. </t>
  </si>
  <si>
    <t>Мероприятия, реализованные вне плана</t>
  </si>
  <si>
    <t xml:space="preserve">Муниципальное бюджетное общеобразовательное учреждение г. Мурманска «Средняя общеобразовательная школа № 1», 183025, г. Мурманск, ул. Буркова, д. 31. Капитальный ремонт кровли и фасада с заменой оконных блоков </t>
  </si>
  <si>
    <t>Муниципальное бюджетное общеобразовательное учреждение г. Мурманска «Средняя общеобразовательная школа № 18», 183035, г. Мурманск,  ул. Ч.-Лучинского, д.3б. Капитальный ремонт кровли и фасада с утеплением и заменой оконных блоков</t>
  </si>
  <si>
    <t>Выполнен ремонт козырька крыльца</t>
  </si>
  <si>
    <t>Выполнен капитальный ремонт кровли</t>
  </si>
  <si>
    <t>ООО "СеверСити Плюс"(переданы права АО "Агентство "Мурманнедвижимость")</t>
  </si>
  <si>
    <t>Евгения Юрьевна 994530 (помощник замдиректора Зиссера В.М.)</t>
  </si>
  <si>
    <t>Федотов С.В. 289-093</t>
  </si>
  <si>
    <t>Богдева А.А., 453557</t>
  </si>
  <si>
    <t>Конарев Егор Павлович,
инженер по производству ПТО АО "МОЭСК"
тел./факс (8152) 47-28-80, внутр.тел. 159</t>
  </si>
  <si>
    <t>2009-2017</t>
  </si>
  <si>
    <t>Все запланированные мероприятия выполнены в полном объеме</t>
  </si>
  <si>
    <t>Бардин М.П. 8 (81553) 68211</t>
  </si>
  <si>
    <t>Работы выполнены</t>
  </si>
  <si>
    <t>помощник директора Зыков Максим Александрович 550802</t>
  </si>
  <si>
    <t>ФБ - 319091, ВБС - 40365</t>
  </si>
  <si>
    <t>Информация будет представлена позже</t>
  </si>
  <si>
    <t>Работы выполняются</t>
  </si>
  <si>
    <t>В связи с отсутствием финансирования в 2016 году по инициативе ММКУ «Управление капитального строительства» период реализации мероприятия был изменен. В соответствии с подпрограммой «Создание современной инфраструктуры учреждений по делам молодежи на территории города Мурманска» муниципальной программы «Развитие образования» на 2014 – 2019 годы финансирование и срок проведения работ 2017-2018 годы.</t>
  </si>
  <si>
    <t>длительное согласование с федеральными органами власти вопросов по реконструкции объектов федерального имущества</t>
  </si>
  <si>
    <t>Феоктистова Ольга Владимировна, 9212715532</t>
  </si>
  <si>
    <t>1 этап проектных работ по складу апатита;   Изыскания по объекту "Крытый склад хранения апатитового концентрата";   Инженерно-геологические изыскания 270 погон. м на объекте "Крытый склад хранения АК";            Разработка рабочей документации по швартовному устройству в районе открылка 19 причала;                                                                                                          2ой этап проект. работ по скаладу АК;  Реконструкция Разгруз.галереи (инв. 273);             Частичная поставка Вагоноопрокидывателя;  Изыскания для проектирования ЛОС, демонтаж сетей;                                                        Строительство универсального склада сыпущих грузов;                                                        Поставка системы аспирации рабочей зоны РГ; подготовительный этап строительства автодороги;                                                             Инженер. изыскания ж/д инфраструктура.</t>
  </si>
  <si>
    <t>Министерство строительства и территориального развития Мурманской области, ГОУП «Мурманскводоканал»</t>
  </si>
  <si>
    <t>АО "Север" (ОАО "Мурманский продовольственно-вещевой рынок")</t>
  </si>
  <si>
    <t>работы выполнены в рамках ГП МО "Развитие здравоохранения"</t>
  </si>
  <si>
    <t>Серегина М.А. 486153</t>
  </si>
  <si>
    <t>мероприятия ГП МО "Развитие здравоохранения" не предусмотрено</t>
  </si>
  <si>
    <t>Приложение</t>
  </si>
  <si>
    <t xml:space="preserve">СОЗДАНИЯ ИНВЕСТИЦИОННЫХ ОБЪЕКТОВ И ОБЪЕКТОВ ИНФРАСТРУКТУРЫ В МУРМАНСКОЙ ОБЛАСТИ НА 2015 ГОД </t>
  </si>
  <si>
    <t>№</t>
  </si>
  <si>
    <t>Наименование объекта, вид производимых работ (строительство/реконструкция/ др.), место расположения</t>
  </si>
  <si>
    <t>Объем финансирования мероприятий в 2015 году (тыс. руб.)</t>
  </si>
  <si>
    <t>Источники финансирования в 2015 году,
тыс.руб.</t>
  </si>
  <si>
    <t>Полная стоимость строительства объекта (тыс.руб.)</t>
  </si>
  <si>
    <t>Планируемые сроки строительства</t>
  </si>
  <si>
    <t xml:space="preserve">Выполнение мероприятий в 2015 году </t>
  </si>
  <si>
    <t>Исполнитель</t>
  </si>
  <si>
    <t>8</t>
  </si>
  <si>
    <t>9</t>
  </si>
  <si>
    <t>Источники финансирования
тыс.руб.</t>
  </si>
  <si>
    <t>13</t>
  </si>
  <si>
    <t>14</t>
  </si>
  <si>
    <t>Муниципальное образование "Городской округ г. Мурманск"</t>
  </si>
  <si>
    <t>1.</t>
  </si>
  <si>
    <t>СОЗДАНИЕ ТРАНСПОРТНОЙ ИНФРАСТРУКТУРЫ</t>
  </si>
  <si>
    <t>Строительство съезда с пр. Кольского в р-не дома № 130 на проезд Ледокольный</t>
  </si>
  <si>
    <t>27.06.2014-начало         01.12.2014-окончание</t>
  </si>
  <si>
    <t>Голованова М.В. 459069</t>
  </si>
  <si>
    <t>Строительство и реконструкция объектов федеральной собственности в морском порту Мурманск, Мурманская область. Реконструкция здания морского вокзала</t>
  </si>
  <si>
    <t>ФБ 338300</t>
  </si>
  <si>
    <t>Ведутся работы по реконструкции морвокзала.</t>
  </si>
  <si>
    <t>Горбунов Н.Г. 550-882</t>
  </si>
  <si>
    <t>Реконструкция 1-го, 2-го и 3-го грузового района Мурманского морского торгового порта, формирование акватории 9-14 причалов и внешних подходов, г. Мурманск</t>
  </si>
  <si>
    <t>ВБС 1337000</t>
  </si>
  <si>
    <t>2013-2017</t>
  </si>
  <si>
    <t>Утверждена ПСД по 2-му грузовому району, в разработке ПСД по 1-му грузовому району и формированию акватории. Ведется разработка проектно-сметной документации по объектам 1-го грузового района и фомированию акватории. Выполнены инженерные изыскания.
Ведутся СМР по объектам 2-го грузового района. Проект реализован на 86 %. В 2016 году предстоит завершить строительство очистных сооружений, системы сбора ливневых вод со складских площадей. Введены в эксплуатацию объекты электроснабжения, сети связи, система орошения, сеть водопровода.</t>
  </si>
  <si>
    <t>Рыкованова С.А. 480639</t>
  </si>
  <si>
    <t>2.</t>
  </si>
  <si>
    <t>ПРОЕКТЫ ЭНЕРГЕТИЧЕСКОГО КОМПЛЕКСА</t>
  </si>
  <si>
    <t>2.2</t>
  </si>
  <si>
    <t>ПРОЕКТЫ В СФЕРЕ ЭЛЕКТРОЭНЕРГЕТИКИ</t>
  </si>
  <si>
    <t>1</t>
  </si>
  <si>
    <t>Реализация мероприятий инвестиционной программы ОАО "МОЭСК" на 2015-2019 годы</t>
  </si>
  <si>
    <t>ВБС 228943</t>
  </si>
  <si>
    <t>Осуществлялась реконструкция воздушных и кабельных линий различного уровня напряжения, замена, строительство и модернизация трансформаторных подстанций, технологическое присоединение к электрическим сетям.</t>
  </si>
  <si>
    <t>Задержка заключения договоров на ТП.</t>
  </si>
  <si>
    <t>Спрыгин М.Г. 474717</t>
  </si>
  <si>
    <t>2</t>
  </si>
  <si>
    <t>Реализация мероприятий инвестиционной программы филиала ОАО "МРСК Северо-Запада" "Колэнерго" на 2014-2019 гг.</t>
  </si>
  <si>
    <t>ВБС 126995,17</t>
  </si>
  <si>
    <t>Реконструированы ОРУ-35 кВ с полной заменой оборудования на ПС 150 кВ №6, ПС-53 с заменой трансформаторов 2х25 МВА на 2х40 МВА и ПС-81 с заменой трансформаторов 2х40 МВА на 2х25 МВА.</t>
  </si>
  <si>
    <t>Олейник М.А.  8 (815 2) 482-000 доб. 25-90
Захарова Снежана Павловна 8 (815 2) 482-000 доб. 23-56</t>
  </si>
  <si>
    <t>3.</t>
  </si>
  <si>
    <t>СОЗДАНИЕ ОБЪЕКТОВ СОЦИАЛЬНОЙ ИНФРАСТРУКТУРЫ</t>
  </si>
  <si>
    <t>Объекты жилищно-коммунального хозяйства</t>
  </si>
  <si>
    <t>Реконструкция ВНС (водопроводная насосная станция) 1-го подъема Кола-Мурманск</t>
  </si>
  <si>
    <t>Строительство не начато. Финансирование мероприятия перенесено в ГП Мурманской области «Обеспечение комфортной среды проживания населения региона», утвержденной постановлением Правительства  Мурманской области от 30.09.2013 № 571-ПП, на 2018 год.</t>
  </si>
  <si>
    <t>Елисеев Н.С. 486689, Истомина А.П. 213701, 213702</t>
  </si>
  <si>
    <t>Исх. Водоканал от 26/01/2016 № 14/335</t>
  </si>
  <si>
    <t xml:space="preserve">Расширение и реконструкция канализации в г.Мурманске   
(Ленинский АО, Нижне-Ростинское шоссе)                                                    </t>
  </si>
  <si>
    <t>ОБ 172500</t>
  </si>
  <si>
    <t>2008-2014</t>
  </si>
  <si>
    <t>Строительство объекта закончено, объект введен в эксплуатацию в 2015 году, разрешение на ввод от 09.07.2015.</t>
  </si>
  <si>
    <t>ОБ 61190</t>
  </si>
  <si>
    <t>2012-2016 разработка ПСД (сроки строительства не определены)</t>
  </si>
  <si>
    <t>Ведутся проектные работы. Финансирование мероприятия осуществляется в рамках реализации ГП Мурманской области «Обеспечение комфортной среды проживания населения региона», утвержденной постановлением Правительства  Мурманской области от 30.09.2013 № 571-ПП. ПОлучено положительное заключение государственной экспертизы по инженерным изысканиям.</t>
  </si>
  <si>
    <t>Создание системы коммунальной инфраструктуры – системы переработки и утилизации (захоронения) твердых бытовых отходов на территории Мурманской области на основе концессионного соглашения для нужд муниципальных образований г. Мурманск: ЗАТО г. Североморск, ЗАТО Александровск, ЗАТО п. Видяево, ЗАТО г. Заозерск и Кольский район</t>
  </si>
  <si>
    <t>I очередь: 
2013-2016 гг.</t>
  </si>
  <si>
    <t>По результатам проведенных инженерных изысканий и проектных разработок генеральным подрядчиком концессионера сделан вывод о нецелесообразности стротельства мусоросортировочного комплекса на земельном участке в микрорайоне Дровяное в связи с чрезвычайным объемом затрат, необходимых на подготовку участка для строит, а также увеличением периода реализации проекта.</t>
  </si>
  <si>
    <t>Макарова Е.С. 486804</t>
  </si>
  <si>
    <t>Объекты жилищного строительства</t>
  </si>
  <si>
    <t>Строительство жилого многоквартирного дома по ул.Кирпичная в г.Мурманске</t>
  </si>
  <si>
    <t>2014-2015</t>
  </si>
  <si>
    <t>Финансирование отсутвует.</t>
  </si>
  <si>
    <t>Елисеев Н.С. 486689</t>
  </si>
  <si>
    <t>Объекты здравоохранения</t>
  </si>
  <si>
    <t>Комплекс работ по реконструкции стационара областного противотуберкулезного диспансера по адресу: г.Мурманск, ул.Лобова, 12</t>
  </si>
  <si>
    <t>ОБ 6000</t>
  </si>
  <si>
    <t>2010-2015</t>
  </si>
  <si>
    <t>Работы по строительству очистных сооружений и резервной котельной завершены. Разрешение на ввод от 31.12.2015. Мощность 100 м3/сут, общая площадь - 150 м2.</t>
  </si>
  <si>
    <t xml:space="preserve">Строительство областной детской многопрофильной больницы в г.Мурманске </t>
  </si>
  <si>
    <t>ОБ 5000</t>
  </si>
  <si>
    <t>Получено положительное заключение региональной экспертизы. Проект находится на  проверке достоверности определения сметной стоимости в ФАУ «Главгосэкспертиза России» для возможного получения федеральных средств.</t>
  </si>
  <si>
    <t>Капитальный ремонт отделения эндоскопии МБУЗ "Мурманская городская клиническая больница скорой медицинской помощи"</t>
  </si>
  <si>
    <t>МБ 9488,1</t>
  </si>
  <si>
    <t>Работы выполнены в соответствии с подпрограммой "Строительство, капитальный ремонт и реконструкция объектов здравоохранения города Мурманска" на 2014-2015 годы муниципальной программы "Развитие здравоохранения" на 2014-2018 годы.</t>
  </si>
  <si>
    <t>Панкратов С.В. 457969</t>
  </si>
  <si>
    <t>Капитальный ремонт МБУЗ "Родильный дом № 1" (г. Мурманск, ул. Карла Маркса, 16а)</t>
  </si>
  <si>
    <t>МБ 4046,3</t>
  </si>
  <si>
    <t>Выполнена замена лифта в соответствии с подпрограммой "Строительство, капитальный ремонт и реконструкция объектов здравоохранения города Мурманска" на 2014-2015 годы муниципальной программы "Развитие здравоохранения" на 2014-2018 годы.</t>
  </si>
  <si>
    <t>Панкратов С.В. 456016</t>
  </si>
  <si>
    <t>Реконструкция первого этажа МБУЗ "Городская поликлиника № 1" под отделение травматологии и ортопедии (г. Мурманск, ул. Шмидта, 41/9) - городской травмпункт</t>
  </si>
  <si>
    <t>Панкратов С.В. 456017</t>
  </si>
  <si>
    <t>Реконструкция помещений травматологии по ул. Книповича, 4 под детскую стоматологическую поликлинику</t>
  </si>
  <si>
    <t>Отсутвие финансирования и ПСД.</t>
  </si>
  <si>
    <t>Панкратов С.В. 456018</t>
  </si>
  <si>
    <t>Капитальный ремонт системы вентиляции МБУЗ "Родильный дом № 3" (г. Мурманск, ул. Бочкова, 6)</t>
  </si>
  <si>
    <t>МБ 4833,3</t>
  </si>
  <si>
    <t>Панкратов С.В. 456019</t>
  </si>
  <si>
    <t>Капитальный ремонт помещений МБУЗ "Детская консультативно-диагностическая поликлиника" (г. Мурманск, ул. Полярные Зори, 36; ул. Папанина, 1)</t>
  </si>
  <si>
    <t>Панкратов С.В. 456020</t>
  </si>
  <si>
    <t>Капитальный ремонт хирургического отделения МБУЗ "Городская поликлиника № 1" (г. Мурманск, ул. Шмидта, 41/9)</t>
  </si>
  <si>
    <t>МБ 17865</t>
  </si>
  <si>
    <t>Финансирование из областного бюджета не осуществлялось.</t>
  </si>
  <si>
    <t>Панкратов С.В. 456021</t>
  </si>
  <si>
    <t>Капитальный ремонт женской консультации МБУЗ "Городская поликлиника № 1"(г. Мурманск, ул. Шмидта, 41/9)</t>
  </si>
  <si>
    <t>Учреждения переданы в областное ведение с 2016 года.</t>
  </si>
  <si>
    <t>Панкратов С.В. 456022</t>
  </si>
  <si>
    <t>Капитальный ремонт подстанции скорой медицинской помощи МБУЗ "Мурманская городская клиническая больница скорой медицинской помощи" (г. Мурманск, ул. Беринга, 20)</t>
  </si>
  <si>
    <t>Панкратов С.В. 456023</t>
  </si>
  <si>
    <t>Капитальный ремонт медицинских кабинетов МБУЗ "Городская поликлиника № 1" (г. Мурманск, ул. Шмидта, 41/9)</t>
  </si>
  <si>
    <t>Панкратов С.В. 456024</t>
  </si>
  <si>
    <t>Капитальный ремонт 2-го отделения МБУЗ "Мурманская инфекционная больница" (г. Мурманск, ул. Полухина, 7)</t>
  </si>
  <si>
    <t>Панкратов С.В. 456025</t>
  </si>
  <si>
    <t>Капитальный ремонт гинекологического отделения МБУЗ "Мурманская городская клиническая больница скорой медицинской помощи" (г. Мурманск, ул. Володарского, 18)</t>
  </si>
  <si>
    <t>Панкратов С.В. 456026</t>
  </si>
  <si>
    <t>Объекты образования</t>
  </si>
  <si>
    <t xml:space="preserve">Муниципальное бюджетное общеобразовательное учреждение города Мурманска средняя общеобразовательная школа № 1. 183025 г. Мурманск, ул. Буркова дом 31. Капитальный ремонт кровли и фасада с заменой оконных блоков. </t>
  </si>
  <si>
    <t>МБ 1284,6</t>
  </si>
  <si>
    <t>Выполнен частичный ремонт фасада. Требуется финансирование в сумме 29215,4 тыс. руб.</t>
  </si>
  <si>
    <t>Бодрова М.В. 457937</t>
  </si>
  <si>
    <t>Муниципальное бюджетное общеобразовательное учреждение города Мурманска средняя общеобразовательная школа № 18. 183035 г. Мурманск, ул. Ч.-Лучинского дом 3 б. Капитальный ремонт кровли и фасада с заменой оконных блоков.</t>
  </si>
  <si>
    <t>Срок реализации 2016-2018 годы.</t>
  </si>
  <si>
    <t>Бодрова М.В. 457938</t>
  </si>
  <si>
    <t>МБ 1492,5</t>
  </si>
  <si>
    <t>Выполнен частичный ремонт фасада. Требуется финансирование в сумме 17207,5 тыс. руб.</t>
  </si>
  <si>
    <t>Бодрова М.В. 457939</t>
  </si>
  <si>
    <t xml:space="preserve">Муниципальное бюджетное общеобразовательное учреждение города Мурманска средняя общеобразовательная школа № 57. 183017 г. Мурманск, ул. Сафонова дом 11. Капитальный ремонт фасада с утеплением и заменой оконных блоков. </t>
  </si>
  <si>
    <t>Срок реализации 2017-2018 годы.</t>
  </si>
  <si>
    <t>Бодрова М.В. 457940</t>
  </si>
  <si>
    <t xml:space="preserve">Муниципальное автономное дошкольное образовательное учреждение города Мурманска детский сад комбинированного вида № 32. 183008 г. Мурманск, ул. Спартака дом 13. Капитальный ремонт фасада с утеплением и заменой оконных блоков. </t>
  </si>
  <si>
    <t>МБ 1252,6</t>
  </si>
  <si>
    <t>Выполнено утепление фасада пристройки к главному корпусу по подпрограмме "Энергосбережение и повышение энергетической эффективности на территории муниципального образования город Мурманск" на 2014-2018 годы муниципальной программы города Мурманска "Жилищно-коммунальное хозяйство" на 2014-2018 годы.  Требуется финансирование в сумме 17347,4 тыс. руб.</t>
  </si>
  <si>
    <t>Бодрова М.В. 457941</t>
  </si>
  <si>
    <t xml:space="preserve">Муниципальное автономное дошкольное образовательное учреждение города Мурманска детский сад комбинированного вида № 45. 183038 г. Мурманск, пр. Кольский дом 82. Капитальный ремонт фасада с утеплением и заменой оконных блоков. </t>
  </si>
  <si>
    <t>МБ 1541,1</t>
  </si>
  <si>
    <t>Выполнено утепление фасада пристройки к главному корпусу по подпрограмме "Энергосбережение и повышение энергетической эффективности на территории муниципального образования город Мурманск" на 2014-2018 годы муниципальной программы города Мурманска "Жилищно-коммунальное хозяйство" на 2014-2018 годы.  Требуется финансирование в сумме 17859,9 тыс. руб.</t>
  </si>
  <si>
    <t>Бодрова М.В. 457942</t>
  </si>
  <si>
    <t xml:space="preserve">Муниципальное автономное дошкольное образовательное учреждение города Мурманска Центр развития ребенка - детский сад № 78. 183025 г. Мурманск, ул. Буркова дом 47. Капитальный ремонт фасада с утеплением и заменой оконных блоков. </t>
  </si>
  <si>
    <t>МБ 1020,3</t>
  </si>
  <si>
    <t>Выполнено утепление фасада пристройки к главному корпусу по подпрограмме "Энергосбережение и повышение энергетической эффективности на территории муниципального образования город Мурманск" на 2014-2018 годы муниципальной программы города Мурманска "Жилищно-коммунальное хозяйство" на 2014-2018 годы.  Требуется финансирование в сумме 18579,7 тыс. руб.</t>
  </si>
  <si>
    <t>Бодрова М.В. 457943</t>
  </si>
  <si>
    <t xml:space="preserve">Муниципальное бюджетное дошкольное образовательное учреждение города Мурманска детский сад № 94. 183037 г. Мурманск, ул. Халатина дом 18. Реконструкция объекта. </t>
  </si>
  <si>
    <t>Финансирование не выделялось, срок реализации перенесен с 2015-2016 гг. на 2018 год.</t>
  </si>
  <si>
    <t>Бодрова М.В. 457944</t>
  </si>
  <si>
    <t xml:space="preserve">Муниципальное бюджетное дошкольное образовательное учреждение города Мурманска детский сад общеразвивающего вида № 101. 183010 г. Мурманск, пр. Кирова дом 18. Капитальный ремонт фасада с утеплением и заменой оконных блоков. </t>
  </si>
  <si>
    <t>Финансирование не выделялось, срок реализации перенесен с 2015-2016 гг. на 2017-2018 гг.</t>
  </si>
  <si>
    <t>Бодрова М.В. 457945</t>
  </si>
  <si>
    <t xml:space="preserve">Муниципальное бюджетное дошкольное образовательное учреждение города Мурманска детский сад комбинированного вида № 104. 183040 г. Мурманск, ул. Аскольдовцев дом 14. Капитальный ремонт фасада с утеплением и заменой оконных блоков. </t>
  </si>
  <si>
    <t>муниципа-ьная</t>
  </si>
  <si>
    <t>2014 -   1 этап (замена оконных блоков) 2016-2017     (2 этап)</t>
  </si>
  <si>
    <t>На 2015 год финансирования не планировалось. Завершение реализации ожидается в 2018 году.</t>
  </si>
  <si>
    <t>Бодрова М.В. 457946, Куница О.А., 24-54-71</t>
  </si>
  <si>
    <t xml:space="preserve">Муниципальное бюджетное дошкольное образовательное учреждение города Мурманска детский сад комбинированного вида № 105. 183040 г. Мурманск, ул. Аскольдовцев дом 30 к. 3. Капитальный ремонт фасада с утеплением и заменой оконных блоков. </t>
  </si>
  <si>
    <t>На 2015 год финансирования не планировалось. Завершение реализации ожидается в 2017 году.</t>
  </si>
  <si>
    <t>Бодрова М.В. 457947</t>
  </si>
  <si>
    <t>Финансирование не выделялось, срок реализации перенесен с 2015-2016 гг. на 2017 год.</t>
  </si>
  <si>
    <t>Бодрова М.В. 457948</t>
  </si>
  <si>
    <t>Реконструкция здания муниципального бюджетного дошкольного образовательного учреждения города Мурманска детский сад общеразвивающего вида № 121. 183008 г. Мурманск, пр. Кольский дом 108</t>
  </si>
  <si>
    <t>МБ 34613</t>
  </si>
  <si>
    <t>Окончание работ, ввод объекта запланирован на 1 квартал 2016 года. Увеличение срока выполнения работ обусловлено неоднократной корректировкой проектной документации, длительным периодом комплектации и поставки теплового оборудования, отсутствием своевременного финансирования выполненных подрядчиком работ.</t>
  </si>
  <si>
    <t>Бодрова М.В. 457949</t>
  </si>
  <si>
    <t>Реконструкция объекта незавершенного строительства под детский сад по адресу: ул. Орликовой в районе дома 44.</t>
  </si>
  <si>
    <t>Стоимость не определена</t>
  </si>
  <si>
    <t>сроки не определены</t>
  </si>
  <si>
    <t>Финансирования нет, получено отрицательное заключение экспертизы.</t>
  </si>
  <si>
    <t>Бодрова М.В. 457950</t>
  </si>
  <si>
    <t>Муниципальное бюджетное образовательное учреждение дополнительного образования детей города Мурманска детско-юношеская спортивно-адаптивная школа № 15. 183038 г. Мурманск, ул. Баумана дом 1. Реконструкция объекта.</t>
  </si>
  <si>
    <t>В 2015 году финансирование не выделялось. Ввиду выдачи экспертизой отрицательного заключения  требовалась доработка проектной документации. До настоящего времени откорректированная документация проектировщиком не предоставлена. Подано исковое заявление в Арбитражный суд города Мурманска о взыскании неустойки. Срок реализации перенесены с 2015-2016 гг. на 2017-2018 гг.</t>
  </si>
  <si>
    <t>Бодрова М.В. 457951</t>
  </si>
  <si>
    <t>Муниципальное бюджетное образовательное учреждение дополнительного образования детей города Мурманска детско-юношеская спортивная школа № 6 по зимним видам спорта. 183052 г. Мурманск, ул. Героев Рыбачьего дом 8. Реконструкция объекта.</t>
  </si>
  <si>
    <t>ОБ 5000 МБ 18158</t>
  </si>
  <si>
    <t>2012-2015</t>
  </si>
  <si>
    <t>Закончено строительство корпуса с оборудованием в нем раздевалок, вспомогательных и санитарно-бытовых помещений на территории стадиона «Льдинка» муниципального бюджетного образовательного учреждения дополнительного образования города Мурманска детско-юношеской спортивной школы № 6  по зимним видам спорта (ул. Беринга, д. 14а). Требуется финансирование в сумме 17355,9 тыс. руб.</t>
  </si>
  <si>
    <t>Бодрова М.В. 457952</t>
  </si>
  <si>
    <t>Капитальный ремонт систем электроснабжения образовательных учреждений</t>
  </si>
  <si>
    <t>Заменена и отремонтирована система освещения и электроснабжения в 44 ОУ.</t>
  </si>
  <si>
    <t>Бодрова М.В. 457953</t>
  </si>
  <si>
    <t>Капитальный ремонт систем отопления образовательных учреждений с установкой автоматизированных тепловых пунктов</t>
  </si>
  <si>
    <t>Финансирование не выделялось, срок реализации перенесен с 2015-2017 гг. на 2017-2018 гг.</t>
  </si>
  <si>
    <t>Бодрова М.В. 457954</t>
  </si>
  <si>
    <t>2013      (1 этап), 2015         (2 этап)</t>
  </si>
  <si>
    <t>Финансирование не выделялось, срок реализации 2 этапа перенесен с 2015 на 2017 год.</t>
  </si>
  <si>
    <t>Бодрова М.В. 457955</t>
  </si>
  <si>
    <t>Финансирование не выделялось, запланированная экспертиза проектной документации будет проводится в 2016 году.</t>
  </si>
  <si>
    <t>Бодрова М.В. 457956</t>
  </si>
  <si>
    <t>Муниципальное бюджетное общеобразовательное учреждение  города Мурманска гимназия № 5. 183038 г. Мурманск, ул. К. Маркса дом 13. Благоустройство спортивной площадки.</t>
  </si>
  <si>
    <t>МБ 617,8</t>
  </si>
  <si>
    <t>Объект сдан.</t>
  </si>
  <si>
    <t>Бодрова М.В. 457957</t>
  </si>
  <si>
    <t>Муниципальное бюджетное общеобразовательное учреждение  города Мурманска гимназия № 7. 183008 г. Мурманск, ул.Зои Космодемьянской дом 13. Благоустройство спортивной площадки.</t>
  </si>
  <si>
    <t>Финансирование не выделялось, срок реализации перенесен с 2015 на 2017 год.</t>
  </si>
  <si>
    <t>Бодрова М.В. 457958</t>
  </si>
  <si>
    <t>Срок реализации перенесен с 2016 на 2017 год.</t>
  </si>
  <si>
    <t>Бодрова М.В. 457959</t>
  </si>
  <si>
    <t>Муниципальное бюджетное общеобразовательное учреждение  города Мурманска гимназия № 9. 183034 г. Мурманск, ул.Ивченко дом 15. Благоустройство спортивной площадки.</t>
  </si>
  <si>
    <t>Срок реализации перенесен с 2016-2017 гг. на 2018 год.</t>
  </si>
  <si>
    <t>Бодрова М.В. 457960</t>
  </si>
  <si>
    <t>Муниципальное бюджетное общеобразовательное учреждение  города Мурманска гимназия № 10. 183014 г. Мурманск, ул. Баумана дом 11. Благоустройство спортивной площадки.</t>
  </si>
  <si>
    <t>МБ 975,5</t>
  </si>
  <si>
    <t>Бодрова М.В. 457961</t>
  </si>
  <si>
    <t>Строительство учебного центра ОАО "Газпром" по подготовке персонала для освоения шельфовых месторождений</t>
  </si>
  <si>
    <t>2010-2016</t>
  </si>
  <si>
    <t>По данным ПАО "Газпром" рассматриваемый проект не был включен в инвестиционную программу и к реализации не планируется.</t>
  </si>
  <si>
    <t>Бесага Ю.В. +78124137451</t>
  </si>
  <si>
    <t>Реконструкция полигона Мурманского областного строительного колледжа им.Н.Е.Момота</t>
  </si>
  <si>
    <t>2011-2014 (разработка ПСД)</t>
  </si>
  <si>
    <t xml:space="preserve">Проектирование завершено. Положительное заключение государственной экспертизы от 08.09.2014. </t>
  </si>
  <si>
    <t>Средства на реконструкцию не предусмотрены, сроки не определены.</t>
  </si>
  <si>
    <t>Капитальный ремонт здания ГАОУМОДОД "МОЦДОД "Лапландия"</t>
  </si>
  <si>
    <t>МБ 26700</t>
  </si>
  <si>
    <t>Работы выполнены.</t>
  </si>
  <si>
    <t>Объекты физической культуры и спорта</t>
  </si>
  <si>
    <t>ВБС 20000</t>
  </si>
  <si>
    <t>Ведутся работы по устройству подпорных и шпунтовых стенок, работы подготовительного периода строительной площадки перед строительством объекта. Потребность в инвестициях составляет 950 млн. руб.</t>
  </si>
  <si>
    <t>Лупанский С.Г. 450516</t>
  </si>
  <si>
    <t>Требуется положительное заключение государственной экспертизы по ПСД и положительное заключение о сметной стоимости строительства.</t>
  </si>
  <si>
    <t>Макаревич Валерий Анатольевич 448463, Блохир Дмитрий Викторович 442470</t>
  </si>
  <si>
    <t>Реконструкция городского спорткомплекса "Авангард"</t>
  </si>
  <si>
    <t>МБ 10663,265</t>
  </si>
  <si>
    <t>Выполнен капитальный ремонт системы электроосвещения на сумму 1 798 011 руб., капитальный ремонт раздевалок на сумму 3 164 500 руб., капитальный ремонт канализации и водопровода - 2 234 932 руб., капитальный ремонт малого спортивного зала - 3 465 819 руб.</t>
  </si>
  <si>
    <t>МБ 4922,5</t>
  </si>
  <si>
    <t>Реконструирована  площадка по ул. Кильдинская, д.1 (II этап), выполнены укладка тартановго покрытия, монтаж ограждения спортивной площадки, установка баскетбольных щитов, футбольных ворот, приобретение оборудования для игры в воллейбол и больой теннис. Открытие площадки состоялось 06.11.2015. Разработана технической документации на 2 спортивных площадки по адресам: ул. Баумана, 20, д. 36, ул. Маклакова, район домов №№ 31-37.</t>
  </si>
  <si>
    <t>МБ 10385,931</t>
  </si>
  <si>
    <t>Оплачены работы по выполнению технологического присоединения к электрическим сетям в 2016-2017 году.</t>
  </si>
  <si>
    <t xml:space="preserve">Строитеильство легкоатлетического манежа в г.Мурманске                                                   </t>
  </si>
  <si>
    <t>ОБ 454978,9</t>
  </si>
  <si>
    <t>2013-2015</t>
  </si>
  <si>
    <t>Работы завершены, объект введен в эксплуатацию в 2015 году. Разрешение на ввод от 07.05.2015</t>
  </si>
  <si>
    <t xml:space="preserve">Строительство и реконструкция спортивных сооружений спорткомплекса "Долина Уюта" в г.Мурманск </t>
  </si>
  <si>
    <t>ФБ 80000 ОБ 351398</t>
  </si>
  <si>
    <t>2008-2016</t>
  </si>
  <si>
    <t>Работы завершены, объект введен в эксплуатацию в 2015 году. Разрешение на ввод от 31.12.2015. Пропускная способность - 285 чел/смену, площадь застройки - 7 127,96 м2</t>
  </si>
  <si>
    <t>Объекты культуры и искусства</t>
  </si>
  <si>
    <t>Капитальный ремонт  большого зрительного зала Дворца культуры им.С.М.Кирова в целях приспособления объекта культурного наследия для современного использования</t>
  </si>
  <si>
    <t>Средства на реконструкцию не предусмотрены</t>
  </si>
  <si>
    <t xml:space="preserve">Реконструкция здания государственного областного бюджетного учреждения культуры «Мурманская государственная областная  универсальная научная библиотека», г. Мурманск, ул. С. Перовской, д. 21-а  (заказчик - ГОКУ "УКС Мурманской области")    </t>
  </si>
  <si>
    <t>ФБ 105000 ОБ 105000</t>
  </si>
  <si>
    <t>Проект находится на государственной экспертизе и проверке достоверности определения сметной стоимости в ФАУ «Главгосэкспертиза России».</t>
  </si>
  <si>
    <t>Елисеев Н.С. 486690</t>
  </si>
  <si>
    <t xml:space="preserve">Реконструкция здания государственного областного автономного учреждения культуры  «Мурманский областной драматический театр» в целях приспособления объекта культурного наследия для современного использования, г. Мурманск, просп. Ленина, д. 49 (заказчик - ГОКУ "УКС Мурманской области")                            </t>
  </si>
  <si>
    <t>ФБ 287600 ОБ 273614,3</t>
  </si>
  <si>
    <t>Ведутся строительные работы. Срок завершения - июль 2017.</t>
  </si>
  <si>
    <t>Елисеев Н.С. 486691</t>
  </si>
  <si>
    <t xml:space="preserve">Реконструкция здания государственного областного бюджетного учреждения культуры «Мурманский областной краеведческий музей» в целях приспособления объекта культурного наследия для современного использования, г. Мурманск, просп. Ленина, д. 90 (заказчик - ГОКУ "УКС Мурманской области")        </t>
  </si>
  <si>
    <t>ФБ 22090 ОБ 47600</t>
  </si>
  <si>
    <t>Елисеев Н.С. 486692</t>
  </si>
  <si>
    <t xml:space="preserve">Реконструкция здания государственного областного автономного учреждения культуры «Мурманская областная филармония», г. Мурманск, ул.С.Перовской, д. 3 (заказчик - ГОКУ "УКС Мурманской области")                                   </t>
  </si>
  <si>
    <t>ФБ 150000 ОБ 140600</t>
  </si>
  <si>
    <t>Ведутся строительные работы. Срок завершения октябрь 2016.</t>
  </si>
  <si>
    <t>Елисеев Н.С. 486693</t>
  </si>
  <si>
    <t>Реконструкция кинотеатра "Родина"</t>
  </si>
  <si>
    <t>ПСД разработана в 2014 году (360 тыс. руб.)</t>
  </si>
  <si>
    <t>Отсутвие финансирования.</t>
  </si>
  <si>
    <t xml:space="preserve">Реконструкция здания государственного областного автономного учреждения культуры "Мурманский областной театр кукол", г.Мурманск, пр.Ленина, дом 27 (заказчик - ГОКУ "УКС Мурманской области")                   </t>
  </si>
  <si>
    <t>ФБ 90000 ОБ 70796</t>
  </si>
  <si>
    <t>Изменен вид работ. В настоящее время разработана документация на капитальный ремонт здания государственного областного автономного учреждения культуры "Мурманский областной театр кукол".</t>
  </si>
  <si>
    <t>Прочие объекты</t>
  </si>
  <si>
    <r>
      <t>Строительство экологического бункеровочного компле</t>
    </r>
    <r>
      <rPr>
        <i/>
        <sz val="14"/>
        <rFont val="Arial Cyr"/>
        <charset val="204"/>
      </rPr>
      <t xml:space="preserve">кса в районе причала </t>
    </r>
    <r>
      <rPr>
        <sz val="14"/>
        <rFont val="Arial Cyr"/>
        <charset val="204"/>
      </rPr>
      <t>№ 20 Мурманского морского торгового порта</t>
    </r>
  </si>
  <si>
    <t>Ведется проектирование, планируемые сроки строительства изменены с 2013-2015гг. на 2017-2018 гг.</t>
  </si>
  <si>
    <t>Реконструкция здания "Центр обработки вызовов системы "112"</t>
  </si>
  <si>
    <t>Работы по проектированию завершены. Получено положительное заключение государственной экспертизы от 10.07.2015</t>
  </si>
  <si>
    <t>8,5 лет (уточняется)</t>
  </si>
  <si>
    <t>Головное предприятие ПАО "Газпром" рассматривает экономическую целесообразность финансирования проекта.</t>
  </si>
  <si>
    <t>Корякин А.В. 210329</t>
  </si>
  <si>
    <t>Реконструкция Мурманской нефтебазы ООО "Экспонефть"</t>
  </si>
  <si>
    <t>В 2014 году рассмотрение возможности и целесообразности реализации проекта было отложено до 2019 года</t>
  </si>
  <si>
    <t>Ремонт сквера около ОАО "Отель""Арктика"</t>
  </si>
  <si>
    <t>муниципа-льная</t>
  </si>
  <si>
    <t>ОБ 20000 МБ 29124,8</t>
  </si>
  <si>
    <t>2015</t>
  </si>
  <si>
    <t xml:space="preserve">Средства для выполнения мероприятий были перераспределены на ремонт объектов благоустройства согласно плану подпрограммы «Строительство и ремонт объектов внешнего благоустройства города Мурманска» на 2015-2018 годы, входящей в муниципальную программу «Развитие культуры» на 2014-2018 годы (постановление администрации города Мурманска от 12.11.2013 № 3235, в ред. от 23.12.2015 № 3562). 
Выполнен ремонт и благоустройство скверов по  ул. Ленинградской, пр. Кольский-ул. Зои Космодемьянской, пр. Ленина,77, ул. Свердлова, 40, ул.Торцева,15, пр. Кирова (установка видеонаблюдения), у здания казначейства, по пр. Кирова,14/2, на площади Пять углов, бульвара по ул. Пушкинской, лестницы в районе памятника воинам 6-ой героической комсомольской батареи на пр. Ленина, ограждения в сквере около памятника С.М. Кирову, зоны отдыха на оз. «Глубокое» по ул. Крупской с установкой скейтбороной площадки, фонтана на озере «Семеновское», электромонтажные работы по установке щита учета на объекте благоустройства пер. Русанова, в районе 6-ой героической комсомольской батареи на пр. Ленина, зоны отдыха озеро «Семеновское», поставка малых архитектурных форм.
</t>
  </si>
  <si>
    <t>Хвостенко Д,А. 411114</t>
  </si>
  <si>
    <t>Ремонт бульвара "Театральный"</t>
  </si>
  <si>
    <t>ОБ 20000 МБ 43926,1</t>
  </si>
  <si>
    <t>гр. 13 - Форма-1 отчета по столетию в Минэк\\citymurmansk.local\DFS\Public\КЭР\1 ПЛАН МЕРОПРИЯТИЙ 100лет Мурманску\2015\Отчеты по РП-2310-р\2015 год\за 2015 год\КК</t>
  </si>
  <si>
    <t xml:space="preserve">Муниципальное образование "Муниципальный район Кандалакшский район"
</t>
  </si>
  <si>
    <t>Строительство моста через р. Колвица в селе Колвица</t>
  </si>
  <si>
    <t>46 000,0</t>
  </si>
  <si>
    <t>Реконструкция участка автодороги в районе путепровода в г.Кандалакша (протяженность 1,0 км.)</t>
  </si>
  <si>
    <t>Строительство мостового перехода через железную дорогу в г.Кандалакша</t>
  </si>
  <si>
    <t>Строительство уличной дорожной сети в районе индивидуальной жилой застройки  по ул. Кандалакшское шоссе (для многодетных семей)</t>
  </si>
  <si>
    <t>Строительство 2015</t>
  </si>
  <si>
    <t>2.1</t>
  </si>
  <si>
    <t>ПРОЕКТЫ В СФЕРЕ ТЕПЛОСНАБЖЕНИЯ</t>
  </si>
  <si>
    <t>Реконструкция системы централизованного теплоснабжения микрорайон Лесозавод г.Кандалакша</t>
  </si>
  <si>
    <t>3 309,21</t>
  </si>
  <si>
    <t>Реконструкция системы централизованного теплоснабжения в п.г.т. Зеленоборский Кандалакшского района</t>
  </si>
  <si>
    <t>Строительство водопроводной сети и канализации для  индивидуальной жилой застройки  в районе ул. Кандалакшское шоссе (для многодетных семей)</t>
  </si>
  <si>
    <t xml:space="preserve">Обеспечение земельных участков по улице Кандалакшское шоссе, предоставляемых  на безвозмездной основе   многодетным семьям коммунальной и дорожной инфраструктурой </t>
  </si>
  <si>
    <t>Строительство систем 2015</t>
  </si>
  <si>
    <t>Создание лыжно-спортивного парка. Технологическое присоединение к электрическим сетям.</t>
  </si>
  <si>
    <t>Выполнение работ 2014</t>
  </si>
  <si>
    <t>Плавательный бассейн в г.Кандалакша, ул.Курасова (заказчик - ГОКУ "УКС Мурманской области")</t>
  </si>
  <si>
    <t xml:space="preserve">областная </t>
  </si>
  <si>
    <t xml:space="preserve">Строительство компакторной площадки для перегрузки твердых бытовых отходов, расположенной по адресу: Мурманская область, Кандалакшский район, сп.Алакуртти, пер.Лесной Оптимизация системы обращения с ТБО в Кандалакшском районе.   </t>
  </si>
  <si>
    <t>27 644,3</t>
  </si>
  <si>
    <t>Агропарк Алакуртти</t>
  </si>
  <si>
    <t>2013-2016</t>
  </si>
  <si>
    <t>Торф – энергетическое сырье Заполярья, как местный вид топлива</t>
  </si>
  <si>
    <t>630 650,0</t>
  </si>
  <si>
    <t xml:space="preserve">Муниципальное образование  "Ловозерский район"
</t>
  </si>
  <si>
    <t>Реконструкция системы водоснабжения г.п. Ревда. Водозаборные сооружения и водоподготовка</t>
  </si>
  <si>
    <t>60- квартирный жилой дом по ул.Пионерской в с.Ловозеро</t>
  </si>
  <si>
    <t>Физкультурно-оздоровительный комплекс в с.Ловозеро Ловозерского района, Мурманской области</t>
  </si>
  <si>
    <t>Строительство объекта туристического интереса Этнографический комплекс «Саамская деревня»</t>
  </si>
  <si>
    <t xml:space="preserve"> 2 800,0</t>
  </si>
  <si>
    <t>30 000,0</t>
  </si>
  <si>
    <t>2013 - 2017</t>
  </si>
  <si>
    <t>Строительство объекта туристического интереса Кемпинг «Лапландская сказка»</t>
  </si>
  <si>
    <t>3 000,0</t>
  </si>
  <si>
    <t>15 000,0</t>
  </si>
  <si>
    <t>2014 - 2017</t>
  </si>
  <si>
    <t>Увеличение объема добычи на руднике "Карнасурт" с применением самоходной техники. Ловозерский район</t>
  </si>
  <si>
    <t xml:space="preserve"> 3 000 700,0  </t>
  </si>
  <si>
    <t xml:space="preserve">3 000 700,0 </t>
  </si>
  <si>
    <t>2013-2019</t>
  </si>
  <si>
    <t>Инженерно-техническое обеспечение всесезонного туристического комплекса на оз.Кривое «Музей под открытым небом», Мурманская область, Ловозерский район, пгт.Ревда (водоснабжение, электроснабжение)</t>
  </si>
  <si>
    <t>МБ 8 100,0</t>
  </si>
  <si>
    <t>Строительство всесезонного туристического комплекса «Музей под открытым небом» на оз.Кривое в пос. Ревда</t>
  </si>
  <si>
    <t>2016-2019</t>
  </si>
  <si>
    <t xml:space="preserve">Муниципальное образование "Муниципальный район Печенгский район"
</t>
  </si>
  <si>
    <t>Реконструкция Дворца спорта «Металлург». Восстановление фасада здания, кровли  и части внутренних помещений</t>
  </si>
  <si>
    <t>Реконструкция(капитальный ремонт) Дворца культуры «Восход».  Восстановление фасада здания, кровли  и части внутренних помещений.  П. Никель.</t>
  </si>
  <si>
    <t>Техническое перевооружение дробильного отделенияобогатительной фабрики.г. Заполярный.</t>
  </si>
  <si>
    <t>2009-2015</t>
  </si>
  <si>
    <t>Развитие инфраструктуры полуостровов Средний и Рыбачий. Строительство убойного цеха</t>
  </si>
  <si>
    <t>муниципальная, частная</t>
  </si>
  <si>
    <t xml:space="preserve">Создание гостинично-развлекательного комплекса «Русская слобода». 72 км дороги Лиинахамари-Госграница, база отдыха «Гольфстрим» </t>
  </si>
  <si>
    <t>Капитализируемый ремонт рудно-термической печи №5. П. Никель.</t>
  </si>
  <si>
    <t>Развитие городской среды и общественных пространств в п. Никель. Модернизация системы водоснабжения, модернизация систем наружного освещения, реконструкция центральной площади, модернизация и реконструкция улиц и дорог местного значения, установка  переведенных на английский язык карты-стенда на топливо-заправочном комплексе, табличек с названиями улиц, информационных стендов и др.</t>
  </si>
  <si>
    <t>Создание визит-центра ФГБУ «Государственный природный заповедник «Пасвик». Реконструкция помещения для визит-центра. П. Никель.</t>
  </si>
  <si>
    <t>Государственная, частная</t>
  </si>
  <si>
    <t>778 000,0  (ориентировочно 77 000,0 на создание визит-центра, остальная сумма на ремонт дороги п. Никель – п. Раякоски)</t>
  </si>
  <si>
    <t>Создание нового туристического маршрута. П. Лиинахамари, п. Никель</t>
  </si>
  <si>
    <t>Строительство гостиничного комплекса ZhivagoWildernessLodge в Печенгском районе Мурманской области. Строительство кемпингов. Между п. Никель и п. Приречный</t>
  </si>
  <si>
    <t>Создание предприятия в сфере развития добычи аквакультуры. Строительство инженерных сооружений, домиков, причала, водозабор и др.Акватория Баренцева моря.</t>
  </si>
  <si>
    <t>Организация добычи и переработки природного камня на территории Печенгского района.  Г. Заполярный</t>
  </si>
  <si>
    <t>Товарное выращивание атлантического лосося и морской форели ОАО «Русский Лосось. П. Лиинахамари. Строительство стационарной фабрики по убою атлантического лосося.Строительство кормового завода и смолтовой фабрики.</t>
  </si>
  <si>
    <t>2014-2020</t>
  </si>
  <si>
    <t>Создание регионального туристического маршрута «Северная Обитель».  п. Борисоглебск</t>
  </si>
  <si>
    <t xml:space="preserve">Муниципальное образование "Кольский район"
</t>
  </si>
  <si>
    <t xml:space="preserve">"Комплексное развитие Мурманского транспортного узла". </t>
  </si>
  <si>
    <t>государственно-частная</t>
  </si>
  <si>
    <t>2007-2020</t>
  </si>
  <si>
    <t>Участок дороги "подъезд к ул.Заречная" г.п.Молочный (реконструкция)</t>
  </si>
  <si>
    <t>безхозная</t>
  </si>
  <si>
    <t>1 500,0</t>
  </si>
  <si>
    <t>Ремонт а/ф покрытия дорожного полотна и тротуара с заменой бордюрного камня (г.п. Мурмаши)</t>
  </si>
  <si>
    <t>25 311,0</t>
  </si>
  <si>
    <t>2015/2016</t>
  </si>
  <si>
    <t>Системы теплоснабжения с.Тулома (реконструкция)</t>
  </si>
  <si>
    <t>Реконструкция системы централизованного теплоснабжения н.п. Мокрая Кица Кольского района Мурманской области</t>
  </si>
  <si>
    <t>Муниципальная</t>
  </si>
  <si>
    <t>23 572,0</t>
  </si>
  <si>
    <t>Строительство фельдшерско-акушерский пункта (с.п.Ура-Губа)</t>
  </si>
  <si>
    <t>областная</t>
  </si>
  <si>
    <t>Дата не определена</t>
  </si>
  <si>
    <t>Капитальный ремонт здания МОУ Зверосовхозская СОШ</t>
  </si>
  <si>
    <t xml:space="preserve">муниципальная </t>
  </si>
  <si>
    <t xml:space="preserve">Горнолыжнолыжный комплекс в Кольском районе
(на границе г.п. Молочный и г. Кола)
</t>
  </si>
  <si>
    <t>Лыжная трасса в п.г.т.  Мурмаши (строительство)</t>
  </si>
  <si>
    <t>Установка спортивной площадки на территории СОШ Ура-Губа</t>
  </si>
  <si>
    <t>Центральный сквер г. Кола (реконструкция)</t>
  </si>
  <si>
    <t>25 500,0</t>
  </si>
  <si>
    <t>февраль-октябрь 2015</t>
  </si>
  <si>
    <t>Обустройство парка отдыха ул. Московская (г.п. Мурмаши)</t>
  </si>
  <si>
    <t>Автомагазин-сервис (г.Кола, ул.Заводская 3а)</t>
  </si>
  <si>
    <t>октябрь 2014-май 2018</t>
  </si>
  <si>
    <t>Торговая площадка со стоянкой (МО Кола, р-н АЗС "Роснефть" а/д Р-21 "Кола")</t>
  </si>
  <si>
    <t>октябрь 2014-май 2017</t>
  </si>
  <si>
    <t>Ветровой генератор на производственном предприятии</t>
  </si>
  <si>
    <t>октябрь 2014-июнь 2015</t>
  </si>
  <si>
    <t>Автосалон "Мерседес-Бенц"</t>
  </si>
  <si>
    <t>август 2015-октябрь 2015</t>
  </si>
  <si>
    <t>Разработка проектно-сметной документации  "Реконструкция водоподпорной плотины на р. Воронья н.п. Пушной Кольского района Мурманской области"</t>
  </si>
  <si>
    <t>2014 год</t>
  </si>
  <si>
    <t>"Реконструкция водоподпорной плотины на р. Воронья н.п. Пушной Кольского района Мурманской области"</t>
  </si>
  <si>
    <t>2017 год</t>
  </si>
  <si>
    <t>Муниципальное образование "Городской округ г.Апатиты с подведомственной территорией"</t>
  </si>
  <si>
    <t>Строительство объекта «Продолжение ул. Ленина в городе Апатиты Мурманской области (от пересечения с ул. Победы до пересечения с ул. Воинов-Интернационалистов)»</t>
  </si>
  <si>
    <t>5 199,53 в т.ч.:   2015 – 1 767,84                             2016 – 3 431,69</t>
  </si>
  <si>
    <t>34 663,56</t>
  </si>
  <si>
    <t>2015 – 2016г.</t>
  </si>
  <si>
    <t>Подготовка проектной документации «Обеспечение сформированных земельных участков жилой застройки в районе 7-го микрорайона г.Апатиты объектами коммунальной и инженерной инфраструктуры»</t>
  </si>
  <si>
    <t>2015-2016г.</t>
  </si>
  <si>
    <t>Реконструкция психоневрологического интерната по адресу: г. Апатиты, ул. Лесная, д. 51, 2 очередь (II этап: Спальный корпус №2)</t>
  </si>
  <si>
    <t>241 161,29 (в ценах 4 кв. 2011г.)</t>
  </si>
  <si>
    <t>2013-2015г.</t>
  </si>
  <si>
    <t xml:space="preserve">Реконструкция психоневрологического интерната по адресу: г.Апатиты, ул. Лесная, 51, 3 очередь (III ЭТАП. Спальный корпус №3,  VI ЭТАП. Пищеблок со столовой с переходными галереями) </t>
  </si>
  <si>
    <t>Спал. корпус № 3 247 198,57 (в ценах 1кв. 2012г.)  Пищеблок со столовой с переходными галереями 188 491,63  (в ценах 1 кв. 2012г.)</t>
  </si>
  <si>
    <t>2014-2016г.</t>
  </si>
  <si>
    <t>Капитальный ремонт здания инфекционного отделения по адресу: г. Апатиты, ул. Космонавтов, д.21</t>
  </si>
  <si>
    <t>государственное областное бюджетное учреждение здравоохранения</t>
  </si>
  <si>
    <t>10570,1 в том числе 2014 - 7043,8 т.р.; 2015 - 1612,0 т.р.;2016 - 1914,3 т.р.</t>
  </si>
  <si>
    <t>Строительство объекта капитального строительства»Административное здание для филиала № 2 в районе дома № 26б по ул.Ферсмана»</t>
  </si>
  <si>
    <t xml:space="preserve">государственная </t>
  </si>
  <si>
    <t xml:space="preserve"> 47 755,7 (ср-ва ФСС РФ)</t>
  </si>
  <si>
    <t xml:space="preserve">Муниципальное образование  "Городской округ г.Кировск с подведомственной территорией"
</t>
  </si>
  <si>
    <t>Строительство торгового комплекса</t>
  </si>
  <si>
    <t xml:space="preserve">35 000,0 </t>
  </si>
  <si>
    <t>2014-2015г.</t>
  </si>
  <si>
    <t>Строительство гостиничного комплекса</t>
  </si>
  <si>
    <t xml:space="preserve">125 600,0 </t>
  </si>
  <si>
    <t>Строительствотуристкого центра</t>
  </si>
  <si>
    <t>5 800,0</t>
  </si>
  <si>
    <t>Строительство развлекательного центра</t>
  </si>
  <si>
    <t>150 600,0</t>
  </si>
  <si>
    <t xml:space="preserve">Муниципальное образование  "Городской округ Ковдорский район"
</t>
  </si>
  <si>
    <t>Теплоснабжение н.п. Енский</t>
  </si>
  <si>
    <t>Проведение капитального ремонта запланировано на 2015 год</t>
  </si>
  <si>
    <t>Теплоснабжение н.п. Куропта</t>
  </si>
  <si>
    <t>Теплоснабжение село Ена</t>
  </si>
  <si>
    <t xml:space="preserve">Водоснабжение н.п. Енский </t>
  </si>
  <si>
    <t>Водоснабжение н.п. Куропта</t>
  </si>
  <si>
    <t>Водоснабжение село Ена</t>
  </si>
  <si>
    <t>Водоотведение н.п. Енский</t>
  </si>
  <si>
    <t>Прочее</t>
  </si>
  <si>
    <t>Создание многофункционального центра предоставления государственных и муниципальных услуг муниципального образования Ковдорский район (реконструкция)</t>
  </si>
  <si>
    <t>Обустройство водозаборных сооружений на подземном источнике в г. Ковдоре. Водовод сырой воды</t>
  </si>
  <si>
    <t xml:space="preserve">Муниципальное образование "Город Мончегорск с подведомственной территорией"
</t>
  </si>
  <si>
    <t>Строительство угольной котельной в г. Мончегорске</t>
  </si>
  <si>
    <t>1 992 386,0</t>
  </si>
  <si>
    <t>Повышение уровня оснащенности общедомовыми и поквартирными приборами учета используемых энергетических ресурсов и воды, г. Мончегорск</t>
  </si>
  <si>
    <t>-</t>
  </si>
  <si>
    <t>Строительство «Многоквартирный жилой трехэтажный дом», г. Мончегорск, ул. Комарова, 8</t>
  </si>
  <si>
    <t>53 387,7</t>
  </si>
  <si>
    <t>Реконструкция пищеблока Мончегорской центральной районной больницы, г. Мончегорск, пр. Кирова, 6</t>
  </si>
  <si>
    <t>50 100,0</t>
  </si>
  <si>
    <t xml:space="preserve">2014 – 2015 </t>
  </si>
  <si>
    <t>Реконструкция объекта: «Верхнее футбольное поле арены стадиона» СДЮШОР города Мончегорска, пр. Кирова, 3</t>
  </si>
  <si>
    <t>143 819,1</t>
  </si>
  <si>
    <t xml:space="preserve">2015 – 2017 </t>
  </si>
  <si>
    <t>Строительство Фитнес-центра в городе Мончегорске, ул. Новопроложенная</t>
  </si>
  <si>
    <t>45 000,0</t>
  </si>
  <si>
    <t>2015 – 2016</t>
  </si>
  <si>
    <t>Строительство спортивной базы «Лумболка», г. Мончегорск, район наб. Климентьева</t>
  </si>
  <si>
    <t>2011 – 2015</t>
  </si>
  <si>
    <t>Модернизация МКУ «Мончегорская централизованная библиотечная система», г. Мончегорск, пр. Металлургов, 27</t>
  </si>
  <si>
    <t>МБ 3 945,7                                                           ВБС 18,0</t>
  </si>
  <si>
    <t>Модернизация МБУ «Мончегорский городской центр культуры», г. Мончегорск, пр. Металлургов, 30</t>
  </si>
  <si>
    <t>11 992,0</t>
  </si>
  <si>
    <t>Модернизация МБУ «Музей истории города Мончегорска», г. Мончегорск, ул. Царевского, 2</t>
  </si>
  <si>
    <t>2 295,0</t>
  </si>
  <si>
    <t>Модернизация МБУ «Музей цветного камня им. В.Н. Дава», г. Мончегорск, пр. Металлургов, 46</t>
  </si>
  <si>
    <t>Модернизация МБУ ДОД «Детская музыкальная школа им. М.М. Сакадынца», г. Мончегорск, пр. Металлургов, 56</t>
  </si>
  <si>
    <t xml:space="preserve"> 6 214,4</t>
  </si>
  <si>
    <t>Модернизация МБУ ДОД «Детская школа искусств им. В.И. Воробья», г. Мончегорск, Строительный проезд, 1</t>
  </si>
  <si>
    <t>4 226,7</t>
  </si>
  <si>
    <t>3 963,7</t>
  </si>
  <si>
    <t>ЦЭН. ОЭН-2. Электроэкстракция никеля из растворов хлорного растворения НПТП на объем производства 145 тыс. тонн/год электролитного никеля, г. Мончегорск-7</t>
  </si>
  <si>
    <t>9 672 936,0</t>
  </si>
  <si>
    <t>Кобальтовое производство на выпуск 3 000 т/год, г. Мончегорск-7</t>
  </si>
  <si>
    <t>2 182 328,0</t>
  </si>
  <si>
    <t>Утилизация солевого стока никелевого рафинирования, г. Мончегорск-7</t>
  </si>
  <si>
    <t xml:space="preserve"> 1 432 731,0</t>
  </si>
  <si>
    <t>1 432 731,0</t>
  </si>
  <si>
    <t>Цех энергообеспечения. Азотно-кислородная станция. Воздухоразделительная установка, г. Мончегорск-7</t>
  </si>
  <si>
    <t>1 621 283,0</t>
  </si>
  <si>
    <t>ЦЭН. ОЭН-1. Восстановление цеха по традиционной технологии на выпуск катодного никеля 45 тыс. т/год, г. Мончегорск-7</t>
  </si>
  <si>
    <t>494 898,0</t>
  </si>
  <si>
    <t>Модернизация ОАО «Полиграфист», г. Мончегорск</t>
  </si>
  <si>
    <t>1 500,0</t>
  </si>
  <si>
    <t xml:space="preserve">Строительство Визит-центра Лапландского заповедника, г. Мончегорск, Чунозерская усадьба Лапландского заповедника </t>
  </si>
  <si>
    <t>федеральная</t>
  </si>
  <si>
    <t>90 632,2,0</t>
  </si>
  <si>
    <t>90 632,2</t>
  </si>
  <si>
    <t>Строительство магазина для реализации мягкой, корпусной мебели; изготовление мебели по индивидуальным заказам, г. Мончегорск, ул. Новопроложенная</t>
  </si>
  <si>
    <t>17 700,0</t>
  </si>
  <si>
    <t>37 700,0</t>
  </si>
  <si>
    <t>4.</t>
  </si>
  <si>
    <t>СОЗДАНИЕ ИНДУСТРИАЛЬНЫХ, ПРОМЫШЛЕННЫХ И ТЕХНОПАРКОВ</t>
  </si>
  <si>
    <t>Создание Индустриального парка в городе Мончегорске</t>
  </si>
  <si>
    <t>570 062,1</t>
  </si>
  <si>
    <t>начало строительства перенесено на 2018</t>
  </si>
  <si>
    <t>5.</t>
  </si>
  <si>
    <t>СОЗДАНИЕ ОБЪЕКТОВ ТЕЛЕКОММУНИКАЦИОННОЙ ИНФРАСТРУКТУРЫ</t>
  </si>
  <si>
    <t>Создание, модернизация, расширение системы видеонаблюдения и видеорегистрации на основе цифровых IP-видеокамер, а также систем контроля управления доступом, г. Мончегорск, пр. Металлургов, 37</t>
  </si>
  <si>
    <t>1 087,0</t>
  </si>
  <si>
    <t xml:space="preserve">Муниципальное образование "Городской округ г. Оленегорск с подведомственной территорией"
</t>
  </si>
  <si>
    <t>Реконструкция стадиона и спорттрибун Земельный участок расположен  в застроенной части города, обеспечен развитой инженерной      и транспортной инфраструктурой. Имеются    точки подключения     к действующим инженерным</t>
  </si>
  <si>
    <t>2014г.</t>
  </si>
  <si>
    <t xml:space="preserve">Муниципальное образование "Городской округ г. Полярные Зори с подведомственной территорией"
</t>
  </si>
  <si>
    <t>Строительство тепличного комплекса по выращиванию овощей в г. Полярные Зори Мурманской области”.</t>
  </si>
  <si>
    <t xml:space="preserve">Муниципальное образование "Городской округ ЗАТО г. Заозерск"
</t>
  </si>
  <si>
    <t xml:space="preserve">ДОУ № 4 "Сказка" в ЗАТО г. Заозерске
(2 этап)
</t>
  </si>
  <si>
    <t xml:space="preserve">Капитальный ремонт здания МОУ СОШ № 289 </t>
  </si>
  <si>
    <t>Муниципальное образование "Городской округ ЗАТО г. Североморск"</t>
  </si>
  <si>
    <t>Строительство детского сада на 220 мест по ул. Кирова в ЗАТО г.Североморск</t>
  </si>
  <si>
    <t>2013-15 (19месяцев)</t>
  </si>
  <si>
    <t>Строительство детского сада на 220 мест в н.п. Североморск-3</t>
  </si>
  <si>
    <t>2014-15 (19 месяцев)</t>
  </si>
  <si>
    <t>Строительство детского сада на 220 мест по ул.Гвардейская в ЗАТО г.Североморск</t>
  </si>
  <si>
    <t>«Физкультурно-оздоровительный комплекс с встроенным тиром и бассейном в ЗАТО г.Североморск»</t>
  </si>
  <si>
    <t>Торговый центр в пгт Сафоново по ул.Елькина</t>
  </si>
  <si>
    <t>Муниципальное образование "Городской округ ЗАТО Александровск"</t>
  </si>
  <si>
    <t>Проектные работы "Устройство очистных сооружений канализационных сточных вод в ручей Безымянный №3"</t>
  </si>
  <si>
    <t xml:space="preserve">Реконструкция детской спортивной школы г.Снежногорск                      </t>
  </si>
  <si>
    <t>Детский сад на 300 мест в г. Гаджиево ЗАТО Александровск, ул. Колышкина</t>
  </si>
  <si>
    <t xml:space="preserve">Детский сад на 300 мест в г.Полярный ЗАТО Александровск, ул. Старикова, д. 6 </t>
  </si>
  <si>
    <t>Реконструкция "Открытый стадион "МДОУ ДОД ДЮСШ №2 г. Снежногорск"</t>
  </si>
  <si>
    <t>Муниципальное образование "Городской округ ЗАТО Островной"</t>
  </si>
  <si>
    <t>Резервные источники электроснабжения ЗАТО  г. Островной, Капитальный ремонт резервных источников электроснабжения ЗАТО г. Островной,г. Островной ул. Обсерваторная, 1А</t>
  </si>
  <si>
    <t>2015 и 2016 годы</t>
  </si>
  <si>
    <t>Итоги реализации Плана</t>
  </si>
  <si>
    <t>создания инвестиционных объектов и объектов инфраструктуры в Мурманской области на 2014 год</t>
  </si>
  <si>
    <t xml:space="preserve"> в городе Мурманске в 2014 году</t>
  </si>
  <si>
    <t>Наименование объекта, место расположения</t>
  </si>
  <si>
    <t>Потребность в финан-сировании</t>
  </si>
  <si>
    <t>Источники финансирования
(тыс.руб.)</t>
  </si>
  <si>
    <t>Полная стоимость строительства (тыс.руб.)</t>
  </si>
  <si>
    <t>Выполнение работ в 2014 году, степень готовности на 01.01.2015</t>
  </si>
  <si>
    <t>Объем финансирования мероприятий в 2014 году (тыс.руб.)</t>
  </si>
  <si>
    <t>Источники финансирования в 2014 году 
(тыс.руб.)</t>
  </si>
  <si>
    <t>Примечание</t>
  </si>
  <si>
    <t>ОБ 29745,5
МБ 19102</t>
  </si>
  <si>
    <t xml:space="preserve">В рамках муниципального контракта от 27.06.2014 с ООО «ДСУ «Севдорстрой» подрядчиком выполнены работы по переустройству существующих подземных и наружных инженерных сетей и коммуникаций (водопровода, тепловой сети, сетей связи), устройству дождевой канализации, земляного полотна, подключено наружное освещение съезда на 33534,55 тыс. рублей. 
В связи с выявлением несоответствия фактического расположения существующих инженерных сетей относительно проектной документации, а также обнаружением бесхозных подземных коммуникаций и выхода скального грунта, требующих дополнительных работ и внесения изменений в проектную документацию, сроки ввода в эксплуатацию перенесены до 01.09.2015.
</t>
  </si>
  <si>
    <t>ОБ 23474,2
МБ 10060,35</t>
  </si>
  <si>
    <t>срок реализации проекта продлен до 2015 года</t>
  </si>
  <si>
    <t>Капитальный ремонт автодорог общего пользования местного значения г.Мурманска</t>
  </si>
  <si>
    <t>ОБ 373000
МБ 213000</t>
  </si>
  <si>
    <t>Выполнен капитальный ремонт ул. Калинина; ул. Инженерной (1 этап); ул. Бочкова; ул. Коминтерна (2 этап); наружного освещения проезда от ул. Щербакова до въезда на территорию школы искусств (ул. Баумана, 42) – 1 этап; лестницы в районе дома № 23 по ул. Папанина, устройство островка безопасности по просп. Кольскому, участок от ул. Беринга до пер. Якорного. Всего отремонтировано 22839,65 кв.м.</t>
  </si>
  <si>
    <t>ОБ 27235,9
МБ 67540,1</t>
  </si>
  <si>
    <t>Оборудование светофорными объектами и пешеходными переходами автодорог общего пользования местного значения г.Мурманска</t>
  </si>
  <si>
    <t>МБ 38500</t>
  </si>
  <si>
    <t>Выполнены устройство светофорного объекта на перекрестке ул. Свердлова – ул. Павлика Морозова, технологическое присоединение светофорных объектов на перекрестках ул. Свердлова – ул. Павлика Морозова, ул. Ломоносова – ул. Морская, установка пешеходных ограждений в районе домов: № 1, 39, 46, 61, 84, 134, 226 по просп. Кольскому, №№ 15, 43, 58, 65 по просп. Героев-североморцев, № 42 по ул. Полярные Зори, № 42 по ул. Капитана Копытова, № 24 по ул. Чумбарова-Лучинского, № 16 по ул. Баумана, № 39 по ул. Подгорной, № 2А по ул. Зои Космодемьянской, №№28-22 по ул. Папанина; перекрестков: ул. Шмидта – ул. Академика Книповича, ул. Старостина – ул. Капитана Маклакова – ул. Карла Маркса, установка дорожного ограждения в районе озера Ледового, устройство искусственных неровностей в районе домов: №№ 10, 14 по ул. Саши Ковалева, № 30 по пр. Связи, № 18 по ул. Радищева. В связи с переносом сроков работ по технологическому присоединение указанного светофорного объекта перенесено на 2015 год не выполнено подключение светофорного объекта в районе проезда Ледокольного.</t>
  </si>
  <si>
    <t>МБ  11401,5</t>
  </si>
  <si>
    <t>Капитальный ремонт дворовых территорий и подъездов к ним (г.Мурманск)</t>
  </si>
  <si>
    <t>МБ 203900</t>
  </si>
  <si>
    <t>Выполнены работы по капитальному ремонту дворовой территории домов №№ 5, 7 по ул. Морской; домов №№ 4, 6/1 по ул. Олега Кошевого, дома № 6а по ул. Шевченко, по ремонту дворовой территории домов №№ 46, 48 по ул. Адмирала флота Лобова, по капитальному ремонту подпорной стенки между домами № 65 и № 61/3 по ул. Академика Книповича, по разработке проектной документации по перекладке наружного газопровода, попадающего в зону производства работ при капитальном ремонте подпорной стенки между домами №№ 65 и 61/3 по ул. Академика Книповича, по выносу на опоры и испытанию на плотность подземного газопровода, попадающего в зону производства работ. Всего отремонтировано 8621 кв.м асфальтобетонного покрытия.</t>
  </si>
  <si>
    <t>МБ  19 560,6</t>
  </si>
  <si>
    <t>Электросетевые объекты (высоковольтные линии электропередач, кабельные линии и подстанции) г.Мурманск</t>
  </si>
  <si>
    <t>2009-2021 строительство и реконструкция (ОАО "МРСК Северо-Запада" "Колэнерго")
2012-2016 реконструкция (ОАО "МОЭСК")</t>
  </si>
  <si>
    <t>87540
ОАО "МОЭСК" данных не представили</t>
  </si>
  <si>
    <t>Внедрение энергосберегающих технологий в муниципальных зданиях и сооружениях, жилищном фонде г.Мурманска</t>
  </si>
  <si>
    <t>МБ 40300
ВБС 33900</t>
  </si>
  <si>
    <t>Проведены работы по замене входной группы в МБОУ ДОД ДХШ и работы по замене деревянных оконных блоков на оконные блоки из ПВХ в МБОУ ДОД ДШИ № 1, автоматизации систем теплоснабжения (установка систем автоматического регулирования теплоснабжения) в 29 образовательных учреждениях на 30 объектах, разработана схемы теплоснабжения муниципального образования город Мурманск. Управляющими организациями города Мурманска выполнены по энергосбережению и повышению энергетической эффективности жилищного фонда в 731 многоквартирном доме.</t>
  </si>
  <si>
    <t>ФБ 13822,5
МБ 18656,5
ВБС 51876,4</t>
  </si>
  <si>
    <t>3</t>
  </si>
  <si>
    <t>Подключение к сетям электроснабжения объектов инфраструктуры в целях реализации инвестиционного проекта «Многофункциональный комплекс по проспекту Кольский в г. Мурманске»</t>
  </si>
  <si>
    <t>МБ 2500
ОБ 18100</t>
  </si>
  <si>
    <t>2013-2014</t>
  </si>
  <si>
    <t>В рамках соглашений администрации города Мурманска с ОАО «Агентство «Мурманнедвжимость» от 16.01.2013 № 1601/2013 и Министерством экономического развития Мурманской области от 07.05.2013 № 04-03-53 за счет предоставления субсидии из средств областного бюджета на софинансирование расходных обязательств муниципальных образований на поддержку инвестиционной деятельности в размере 18,1 млн. рублей и средств местного бюджета в размере 2,5 млн. рублей в 2014 году в полном объеме выполнены работы по технологическому присоединяю к электрическим сетям объекта «Многофункциональный комплекс по пр. Кольский в г. Мурманске», расположенного в районе д.10 по адресу 183052, г. Мурманск, пр. Кольский, кад. номер 51:20:0002129:64, в соответствии с договором с ОАО «Мурманская областная электросетевая компания» от 06.08.2013 № ТП-13-00048.</t>
  </si>
  <si>
    <t>ОБ 18100
МБ 2500</t>
  </si>
  <si>
    <t>Субсидия из областного бюджета бюджетам муниципальных образований Мурманской области на поддержку инвестиционной деятельности в рамках ДЦП «Формирование благоприятных условий для выполнения полномочий органов местного самоуправления по решению вопросов местного значения» на 2013 - 2015 годы, утвержденной постановлением Правительства Мурманской области от 01.10.2012 № 484-ПП</t>
  </si>
  <si>
    <t>Реконструкция водопроводных насосных станций I-го подъема Кола-Мурманск</t>
  </si>
  <si>
    <t>ОБ 144953,5
ВБС 3112,6</t>
  </si>
  <si>
    <t>В 2014 году работы не велись в связи с отсутвием финасирования из областного бюджета. Ведется подготовка конкурсной документации для проведения торгов.</t>
  </si>
  <si>
    <t>Строительство и реконструкция южных очистных сооружений канализаций, г.Мурманск</t>
  </si>
  <si>
    <t>МБ 52 000
ОБ 918 100
ВБС 5 746 000</t>
  </si>
  <si>
    <t>Работы по разработке ПСД осуществляются в рамках договора от 24.12.2012. Выполнены проектные работы по следующим объектам и сооружениям ЮКОС: основные и вспомогательные здания; основной блок сооружений биологической очисти, основной блок реагентного хозяйства, комплекс отстойников и песколовок, модернизация существующей насосной станции и здания решеток, проект по основным инженерным сетям (водопровод, канализация, электроснабжение, телефонизация и радиофикация).  Проведенные изыскательские работы показали невозможность строительства КОС на выбранном земельном участке. Планируется привязка проекта к новому земельному участку, сроки завершения проектных работ перенесены на 2015 год (внесены соответствующие изменения в госпрограмму).Готовность проектной документации - 64,7%.</t>
  </si>
  <si>
    <t xml:space="preserve">ОБ 
</t>
  </si>
  <si>
    <t>Отчет об исполнении План-графика реализации государственных программ Мурманской области на 2014 год, предусматривающих бюджетные инвестиции в объекты капитального строительства  по  Министерству строительства и территориального развития Мурманской области за январь-декабрь 2014 года</t>
  </si>
  <si>
    <t>Обеспечение объектами коммунальной инфраструктуры земельных участков под жилищное строительство</t>
  </si>
  <si>
    <t>МБ 4800
ОБ 92100</t>
  </si>
  <si>
    <t xml:space="preserve">Реализация данного мероприятия в значительной степени зависит от получения субсидии из областного бюджета, распределение которой осуществлялось в июне 2014 года. Для обеспечения земельных участков под индивидуальное жилищное строительство, предоставляемых на безвозмездной основе многодетным семьям, объектами коммунальной инфраструктуры (проектирование и строительство), 22.08.2014 заключен договор ОАО «Мурманская областная электросетевая компания» об осуществлении технологического присоединения к электрическим сетям № ТП-14-00463 24 земельных участков в районе улицы Героев Рыбачьего Первомайского административного округа города Мурманска, сформированных  для предоставления многодетным семьям стоимостью 9 993,5 тыс. руб. С учетом заключённого договора срок исполнения работ перенесен на 2015 год. </t>
  </si>
  <si>
    <t>ОБ 3360
МБ 637,4</t>
  </si>
  <si>
    <t>Капитальный ремонт муниципальных коммунальных сетей</t>
  </si>
  <si>
    <t>Завершены работы по капитальному ремонту на 6 объектах из 10 запланированных, 2 объекта являются переходящими на 2015 год -воздушные кабельные линии ТП-814 по ул. Ю. Смирнова (срок окончания работ согласно муниципальному контракту № 190 от 21.10.2014 с ОАО «Мурманская горэлектросеть» – 06.03.2015), сети холодного водоснабжения по ул. Баумана, д. №№ 28, 30, 32, 34, 36 (срок окончания работ согласно муниципальному контракту № 141 от 16.09.2014 с ООО «ОРИС-КМ» – 16.01.2015). Всего отремонтировано 2409,1 м.п. коммунальных сетей. По капитальному ремонту сети водоснабжения по ул. Пищевиков, 6 подрядчиком ООО «ОРИС-КМ» не исполнены условия муниципального контракта № 173 от 09.10.2014, устанавливающим срок выполнения работ – 26.11.2014. Заключение контракта на выполнение работ по капитальному ремонту сетей водоотведения по проспекту Кольский, д. №№ 128, 114, к. 1 перенесено на 2015 год.</t>
  </si>
  <si>
    <t>ММКУ «Управление капитального строительства»</t>
  </si>
  <si>
    <t>Реконструкция городского кладбища на 7-8 км автодороги Кола-Мурмаши</t>
  </si>
  <si>
    <t xml:space="preserve">Выполнены работы по расширению территории кладбища – 1,8 га. </t>
  </si>
  <si>
    <t>удовлетворение потребности в новых местах захоронения и обеспечение стабильности санитарно-эпидемиологических условий проживания населения</t>
  </si>
  <si>
    <t>Капитальный ремонт муниципальных зданий и сооружений г.Мурманска</t>
  </si>
  <si>
    <t>Выполнен капитальный ремонт крыш в 18 жилых домах по пр. Ленина, 81, 83, 85, Кольскому, 61, 97/2, 101, ул. Володарского, 3, Г. Рыбачьего, 11, 42, 48, Книповича, 40, Сомова, 7, К. Маркса, 16,, Маклакова, 13, Новое Плато, 2, 10, 11 ,16, 21, Папанина, 9,22, Полярные Зори, 21/2, 21/3, 24, 31/1, 31/2, Полярный круг, 9, Самойловой, 1, Сполохи, 8, Фадеев Ручей, 25, Халатина, 8, Шевченко, 11а,  3 фасадов и 2 конструктивных элементов жилых домов по пр.Кольскому, 101, ул. Фрунзе, 8, Самойловой, 12, Халатина, 8, Хлобыстова, 81; 8 теплообменников – по пер. Охотничьему, 23, Русанова, 5, ул. Г.Рыбачьего, 29, Привокзальной, 16, Баумана, 34, 36, Беринга, 14, Успенского, 4; внутридомовых сетей в 3 жилых домах - по пр. Кольскому, 101, ул. Октябрьской, 17, Самойловой, 18. Завершены работы по капитальному ремонту сетей водоотведения по ул. Сомова, д. 5, 7; межпанельных швов жилого дома № 101 по пр. Кольский, крыш: лицей № 2 по     ул. Самойловой, д.2, школа № 13 по пер. Якорный, д.5, сданы в эксплуатацию четырнадцать кровель жилых домов. В стадии завершения находятся работы по капитальному ремонту крыш: лицей № 2 по ул. Самойловой д. 2, школа    № 13 по пер. Якорный д. 5. Заключены муниципальные контракты на выполнение работ по капитальному ремонту транзитной сети холодного водоснабжения, проходящей через дома 28, 30, 32, 34, 36 по ул. Баумана в городе Мурманске; на выполнение работ по капитальному ремонту сети наружного водоснабжения по адресу: ул. Пищевиков, д.6 в городе Мурманске; продолжаются работы в рамках заключенного муниципального контракта от 07.07.2014 с ООО «Прогресс» на капитальный ремонт внутридомовых электрических сетей жилого дома по ул. Октябрьская, д.17.</t>
  </si>
  <si>
    <t xml:space="preserve">Работы выполняются в рамках заключенного в 2012 году договора подряда. На 01.01.2015 выполнены следующие работы: проложен кабель (2 этап электроснабжения), напорный коллектор, закончено строительство наземной части здания и его отделка, приобретено и установлено основное оборудование, внутренние сети, наружные внутриплощадочные сети, закончено устройство гидроизоляции помещений, благоустройство. </t>
  </si>
  <si>
    <t>ГОУП "Мурманскво-доканал", Министерство строительства и территориаль-ного развития Мурманской области</t>
  </si>
  <si>
    <t>Реконструкция Муниципальных учреждений здравоохранения г. Мурманска</t>
  </si>
  <si>
    <t>Завершены работы по капитальному ремонту отделения неотложной кардиологии и неврологического отделения для больных с острыми нарушениями мозгового кровообращения, помещений под размещение 16-срезового компьютерного томографа МБУЗ «Мурманская городская клиническая больница скорой медицинской помощи», отделения врачей общей практики МБУЗ «Городская поликлиника № 7», МБУЗ «Детская городская поликлиника № 4», женской консультации № 1 МБУЗ «Родильный дом № 1», приемного отделения МБУЗ «Мурманская инфекционная больница», системы вентиляции операционного блока МБУЗ «ОМСЧ «Севрыба». Заключен муниципальный контракт с ООО «Пилон», переходящий на 2015 год, на реконструкцию первого этажа МБУЗ «Городская поликлиника № 1» под отделение травматологии и ортопедии, выполнялись изыскательские работы в целях реконструкции помещений травматологии по  ул. Книповича, 4 под детскую стоматологическую поликлинику.</t>
  </si>
  <si>
    <t>ОБ 31714,5
МБ 47140,4</t>
  </si>
  <si>
    <t>Заказчик - Комитет по здравоохранению администрации г.Мурманска</t>
  </si>
  <si>
    <t>Реконструкция и капитальный ремонт образовательных учреждений г.Мурманска</t>
  </si>
  <si>
    <t xml:space="preserve">Проведены капитальный ремонт кровли с заменой утеплителя в СОШ № 13 (802 кв.м), лицее № 2 (1772 кв.м), комплексная замена оконнных блоков в детских садах комбинированного вида № 104, 105, частичный ремонт оконнных блоков в Центре развития ребенка - детский сад № 78. В связи с ухудшением погодных условий работы по укладке искусственного покрытия на спортивных площадках СОШ №№ 13, 50, 6, 10 перенесены на 2015 год. </t>
  </si>
  <si>
    <t xml:space="preserve">
МБ  83388,4</t>
  </si>
  <si>
    <t>Реконструкция и модернизация школьных стадионов и спортивных площадок на территориях образовательных учреждений г.Мурманска</t>
  </si>
  <si>
    <t xml:space="preserve"> - установлены универсальные спортивные площадки на территории 3 ОУ (СОШ №№ 50, 13, гимназия № 6);
- выполнено благоустройство спортивных площадок в 18 ОУ (СОШ №№ 5,13, 17, 27, 33, 38, 43, 44, 45, 49, 50, 56, 57, гимназии №№ 2, 5, 6, ДЮСШ № 6, МПЛ), продолжена работа по модернизация 2 стадионов (Гимназия № 10, Кадетская школа города Мурманска);
</t>
  </si>
  <si>
    <t>ОБ 2500
МБ  19229,7</t>
  </si>
  <si>
    <t>Реконструкция здания МБДОУ г.Мурманска №121 (заказчик - МО г.Мурманск)</t>
  </si>
  <si>
    <t>Получено положительное заключение государственной экспертизы                № 51-5-3-0051-14, положительное заключение о проверке достоверности определения сметной документации № 6-2-1-0047-14. Проведена процедура торгов. 15.12.2014 состоялся аукцион в электронной форме, по результатам которого была определена подрядная организация. В связи с несоответствием победителя требованиям части 9 ст. 31 Федерального закона от 05.04.2013    № 44-ФЗ «О контрактной системе в сфере закупок товаров, работ, услуг для обеспечения государственных и муниципальных нужд» заказчик                 (ММКУ УКС) отказался от заключения муниципального контракта.</t>
  </si>
  <si>
    <t>Необходимо в связи с нехваткой мест в дошкольных учреждениях области и в связи с переуплотненностью групп</t>
  </si>
  <si>
    <t>Реконструкция объекта незавершенного  строительства под детский сад по адресу: г.Мурманск, ул.Орликовой в районе дома 44 (заказчик - МО г.Мурманск)</t>
  </si>
  <si>
    <t>Подрядной организацией ООО «МАЭСТРО КАПИТАЛ» нарушены условия муниципального контракта в части сроков выполнения работ по разработке проектно-сметной документации по строительству детского сада на 140 мест в районе дома № 44 по ул. Орликовой. В настоящее время проектная документация находится на экспертизе.</t>
  </si>
  <si>
    <t>Работы не велись, разработанная ОАО «Мурманскпромпроект» проектно-сметная документация находится в Государственной вневедомственной экспертизе по Мурманской области. Работы будут продолжены после получения положительного заключения госэкспертизы проектной документации и инженерных изысканий, а также технических условий на присоединение объекта к сетям электроснабжения и согласования подъезда к спортивному объекту. Планируемые сроки строительства - 2016-2018 годы.</t>
  </si>
  <si>
    <t>Комитет по физической культуре и спорту администрации г. Мурманска</t>
  </si>
  <si>
    <t>Реконструкция Спорткомплекса  «Снежинка» (КП-2)</t>
  </si>
  <si>
    <t>МБ 12265</t>
  </si>
  <si>
    <t>Работы не велись и будут продолжены в 2016 году после ввода в эксплуатацию федеральной магистральной автомобильной дороги М18 «Кола» С.-Петербург-Мурманск-Борисоглебский и согласования размещения новой автостоянки спорткомплекса с ФКУ Упрдор "Кола". Планируемые сроки строительства - 2016-2018 годы.</t>
  </si>
  <si>
    <t>Реконструкция Спорткомплекса «Авангард»</t>
  </si>
  <si>
    <t>МБ 62992</t>
  </si>
  <si>
    <t>Выполнены утепление и облицовка фасада здания спорткомплекса, капитальный ремонт кровли и конструкций покрытий здания, большой чаши и оборудования системы водоснабжения и канализации плавательного бассейна, системы электроосвещения и электросилового оборудования, входной группы, работы по замене окон, витражей.</t>
  </si>
  <si>
    <t>ОБ 1600
МБ  32870,5</t>
  </si>
  <si>
    <t>Реконструкция спортивных площадок, футбольного поля</t>
  </si>
  <si>
    <t>МБ 33950</t>
  </si>
  <si>
    <t>Выполнены работы по присоединению к электросетям спортивной площадки на ул. Баумана, д. 20, реконструирована спортплощадка на ул. Маклакова, 31-37,  завершено обустройство футбольного поля искусственным покрытием на ул. Маклакова, д. 10</t>
  </si>
  <si>
    <t>Покамерная модернизация холодильника ОАО «ММРП»</t>
  </si>
  <si>
    <t>2017-2024</t>
  </si>
  <si>
    <t>Реализация проекта временно приостановлена в связи с недостаточным объемом поставок рыбопродукции в порт и отсутствием достаточных финансовых средств у предприятия.</t>
  </si>
  <si>
    <t>проект отложен до 2017 года</t>
  </si>
  <si>
    <t>Строительство международного делового центра</t>
  </si>
  <si>
    <t>2006-2018</t>
  </si>
  <si>
    <t>В связи с изменением в сфере международных отношений и введением санкций зарубежный инвестор отказался от участия в реализации проекта. Инициатор проекта рассматривает возможность реализации проекта меньшей стоимостью в первоначальном варианте на базе незавершенного строительства и осуществляет поиск инвестора. На сегодняшний день получены и согласованы все технические условия на подключение объекта к электрическим, тепловым сетям, системам водоснабжения и канализации. Администрацией города сформирован и выдан градостроительный план проекта ООО «МДЦ «Мурман».</t>
  </si>
  <si>
    <t xml:space="preserve">ВБС </t>
  </si>
  <si>
    <t>разработана ПСД и архитектурный проект (145 млн. рублей), осуществляется поиск инвестора.</t>
  </si>
  <si>
    <t>Строительство Многофункционального комплекса по проспекту Кольский</t>
  </si>
  <si>
    <t>ОБ 18100
МБ 2500
ВБС 235000</t>
  </si>
  <si>
    <t xml:space="preserve">Работы по реализации проекта произведены не в полном объеме в связи с отказом перспективных инвесторов по участию в реализации проекта. За счет собственных средств организации-инициатора инвестиционного проекта (ОАО «Агентство «Мурманнедвижимость») выполнены разработка и экспертиза проектной документации, подготовка строительной площадки (проектирование подпорных стенок и согласование с сетевыми организациями). </t>
  </si>
  <si>
    <t>разработана ПСД, подготовлен участок для строительства, осуществляется поиск инвестора.</t>
  </si>
  <si>
    <t>Реконструкция объектов внешнего благоустройства (парки, скверы, бульвары)</t>
  </si>
  <si>
    <t>МБ 100000
ОБ 150000</t>
  </si>
  <si>
    <t>В соответствии с планом выполнен ремонт бульвара в районе школы № 1 по ул. Буркова, сквера в районе школы № 1 по ул. Буркова, продолжаются работы в скверах по ул. Ленинградской, на площади «Пять углов», бульвара по ул. Пушкинской, окончание работ по которым перенесено на 2015 год.</t>
  </si>
  <si>
    <t xml:space="preserve">МБ  </t>
  </si>
  <si>
    <t>2 объекта сданы, ведутся работы по плану</t>
  </si>
  <si>
    <t>Объекты, включенные в План создания инвестиционных объектов и объектов инфраструктуры в городе Мурманске, не вошедшие в План создания инвестиционных объектов и объектов инфраструктуры в Мурманской области на 2014 год</t>
  </si>
  <si>
    <t>Жилищное строительство</t>
  </si>
  <si>
    <t>Строительство 12-квартирного жилого дома по ул. Полярные Зори, 50. Реконструкция со сносом</t>
  </si>
  <si>
    <t>окт. 2013 - сен. 2014</t>
  </si>
  <si>
    <t>В результате реконструкции со сносом построен и введен в эксплуатацию в октябре 2014 года трехэтажный 12-квартиный жилой дом общей площадью 827,61кв.м , жилой площадью 691,96 кв.м. с благоустроенной детской и хозяйственной площадкой, асфальтобетонным покрытием проезжей части территории. Из 12 введенных квартир 1 однокомнатная (36,5 кв. м), 8 двухкомнатных (ориентировочно 52,55 кв. м), 3 трехкомнатных (ориентировочно 72,6 кв. м).</t>
  </si>
  <si>
    <t>ОАО "Агентство "Мурманнедвижимость"</t>
  </si>
  <si>
    <t>Строительство многоквартирных жилых домов в районе улицы Генералова</t>
  </si>
  <si>
    <t>Введена 1 очередь строительства - 2 жилых дома, 5 блок-секций, стоимостью 96 млн. рублей с учетом разработки проектно-сметной документации. Общая площадь помещений составила  4868,38 кв. м, в том числе жилых помещений - 3271,57 кв. м. из 72 введенных квартир 28 - однокомнатные (от 31,2 кв. м до 35,3 кв. м), 32 - двухкомнатные (от 47 кв. м до 52,2 кв. м), 12 - трехкомнатные (от 64,32 кв. м до 65,30 кв. м). 1 квартира маломобильных групп населения на первом этаже площадью 47,77 м2 с оборудованным пандусом. Начато проектирование 2 очереди строительства угловых домов.</t>
  </si>
  <si>
    <t xml:space="preserve">
ВБС</t>
  </si>
  <si>
    <t>Комплекс работ по реконструкции стационара областного противотуберкулезного диспансера по адресу: г.Мурманск, ул.Лобова, 12. Очистные сооружения и резервная котельная</t>
  </si>
  <si>
    <t>ОБ - 105900</t>
  </si>
  <si>
    <t>Главный корпус после реконструкции введен в эксплуатацию 19.12.2014. По строительству  очистных сооружений и резервной котельной выполнены следующие работы: подготовлена площадка для строительства, выполнены  фундаменты, выполнены работы по устройству канализационных колодцев, проложена трасса бытовой канализации.Установлены емкости: канализационных насосных станций, очистных сооружений и резервуар для сбора аварийного пролива топлива. Ввод объекта планируется до 01.07.2015 после выполнения пуско-наладочных работ и работ по благоустройству.</t>
  </si>
  <si>
    <t xml:space="preserve">ОБ </t>
  </si>
  <si>
    <t>уточняется</t>
  </si>
  <si>
    <t>За 2014 год было освоено 360 тыс. рублей на разработку сметной документации и проведение экспертизы достоверности сметной стоимости.</t>
  </si>
  <si>
    <t>Реконструкция кинотеатра "Мурманск"</t>
  </si>
  <si>
    <t>Ремонтные работы по реконструкции кинотеатра «Мурманск», начатые 12.05.2014, завершены 10.10.2014. Торжественное открытие кинотеатра состоялось 11.11.2014. В ходе реконструкции были выполнены: установка несущей конструкции входной группы, остекленение, отделка холлов и фойе здания, облицовка фасада здания декоративными панелями, монтаж лестницы главного входа, систем электропитания, вентиляции и теплоснабжения, установка акустического оборудования, нового профиля зрительного зала, укладка напольного покрытия, изготовлена и установлена мебель фойе, медиафасад на внешнем фасаде здания, ремонт здания, включая все этажи фойе и кинозал, все входные группы, благоустройство прилегающей территории на участке, принадлежащем ОАО «Север» на правах аренды.</t>
  </si>
  <si>
    <t>ОАО "СЕВЕР"</t>
  </si>
  <si>
    <t xml:space="preserve">Реконструкция здания государственного областного автономного учреждения культуры  «Мурманский областной драматический театр» в целях приспособления объекта культурного наследия для современного использования, г. Мурманск, просп. Ленина, д. 49  </t>
  </si>
  <si>
    <t>В рамках государственного контракта от 28.07.2014г. выполнены демонтажные работы административно-бытового корпуса. 16.01.2015 подписан контракт с ООО "ТэТа" на производство работ по реконструкции.</t>
  </si>
  <si>
    <t>Реконструкция и  и технологическое присоединение здания государственного областного автономного учреждения культуры «Мурманская областная филармония», г. Мурманск, ул.С.Перовской, д. 3</t>
  </si>
  <si>
    <t>ОБ - 346706,9</t>
  </si>
  <si>
    <t>Проектно-сметная документация разработана в 2013 году и получено положительное заключение государственной экспертизы. Положительное заключение по проверке достоверности сметной стоимости получено в апреле 2014 года. По итогам торгов 28.08.2014 заключен госконтракт с ЗАО "МНК-Групп" на реконструкцию здания, срок исполнения контракта - октябрь 2016 года. Выполнена  разработка рабочей документации, подготовлен информационный паспорт объекта (о заказчике, подрядчике, сроках реконструкции). Проводятся  демонтажные работы в подвале, 1 - 3-х этажах и чердаке  филармонии, устанавливаются стеклопакеты, выполняются работы по возведению кирпичных перегородок, выполняются работы по устройству полов, оштукатуриванию кирпичных перегородок, возведение каркаса под гипсокартонные перегородки.Проведены работы по разработке котлована под свайное поле.Проводятся работы по  погружению, армированию и бетонированию свай. Перечислен аванс.</t>
  </si>
  <si>
    <t>По состоянию на 01.01.2015г.  здание манежа смонтировано полностью, выполнена кровля, установлены оконные и дверные блоки, выполнен монтаж витражей, выполнена прокладка внутренних и наружных инженерных сетей, тепловые сети присоединены к существующей сети, ведутся внутренние отделочные работы, пуско-наладка систем отопления. Работы ведутся в соответствии с графиком производства работ.</t>
  </si>
  <si>
    <t>ФБ - 140000
ОБ - 448375,9</t>
  </si>
  <si>
    <t>На 01.01.2015 года  завершены работы по расширению и реконструкции стрельбища, поставлена и смонтирована система электромеханических мишеней для биатлона (30 установок) KURVINEN,  завершено устройство дождевой канализации, смонтированы четыре прожекторные мачты  освещения лыжного стадиона, смонтирована и поставлена под нагрузку комплектная трансформаторная подстанция, выполнена укладка э/кабеля 0,4 кВ и 6,0 кВ, на трибуне для зрителей закончены общестроительные работы и  работы по внутренним инженерным сетям, закончены  работы по реконструкции пешеходно-транспортного тоннеля, выполнены общестроительные работы по пешеходному тоннелю, установлены подъёмники для инвалидов. Информационное табло: закончены общестроительные работы, выполняются работы по монтажу оборудования. На строительстве административного спортивного комплекса выполнены общестроительные работы по подвалу, цокольному и первому этажу.</t>
  </si>
  <si>
    <t>ФБ  80000
ОБ  9100</t>
  </si>
  <si>
    <t xml:space="preserve">Лыжероллерная трасса. Водоотводные сооружения лыжного стадиона спорткомплекса "Долина Уюта" в г.Мурманск </t>
  </si>
  <si>
    <t>ОБ - 59492,9</t>
  </si>
  <si>
    <t xml:space="preserve">В  соответствии с заключённым договором подряда  выполнены следующие  работы: 
- вертикальная планировка (отсыпка стадиона);
- ливневая канализация (работы по водоотведению). </t>
  </si>
  <si>
    <t>Реконструкция систем вентиляции плавательного бассейна по ул.Челюскинцев, д.2, г.Мурманск</t>
  </si>
  <si>
    <t>ОБ - 8100,1</t>
  </si>
  <si>
    <t>2012-2014</t>
  </si>
  <si>
    <t>В декабре 2013 года заключен контракт на реконструкцию, окончание работ - 15.08.2014. Закуплено и устанавливается вентоборудование.Срок не исполнен по вине подрядной организации, а также по причине срыва сроков поставки вентоборудования. Заказчиком ведется претензионная работа.</t>
  </si>
  <si>
    <t>Объекты торговли и услуг</t>
  </si>
  <si>
    <t>Создание оздоровительного центра (реконструкция фасада, создание новых площадей, реконструкция крытого мелководного бассейна, строительство плавательного бассейна)</t>
  </si>
  <si>
    <t>ВБС - 19000</t>
  </si>
  <si>
    <t>Реконструированы и восстановлены 2 чаши внутренних глубоководных бассейнов, завершен ремонт общего отделения общественной бани, выполнена эскизная проработка пристройки к существующему зданию, произведен запрос ТУ от энергопоставщиков.</t>
  </si>
  <si>
    <t>ММУП "Здоровье"</t>
  </si>
  <si>
    <t>Создание многопрофильного спортивно-оздоровительного комплекса</t>
  </si>
  <si>
    <t>Введена в эксплуатацию сауна, выполнен ремонт спортивного зала учебно-тренировочного центра с внедрением энергосберегающих технологий, производится ремонт душевой спортивного зала.</t>
  </si>
  <si>
    <t xml:space="preserve">
ВБС </t>
  </si>
  <si>
    <t>Строительство торгово-развлекательного комплекса в Октябрьском административном округе в 102 квартале г.Мурманска - II пусковой комплекс</t>
  </si>
  <si>
    <t>Заевршено строительство здания, выполнены работы по наружным сетям, утановке инженерно-технических систем и оборудования, уложено асфальтовое покрытие вокруг комплекса. Ведутся пусконаладочные и отделочные работы внутри здания.</t>
  </si>
  <si>
    <t>нет данных</t>
  </si>
  <si>
    <t>ООО "ДОРИНДА-Мурманск"</t>
  </si>
  <si>
    <t>Реконструкция гостинично-делового центра "Арктика"</t>
  </si>
  <si>
    <t>ВБС - 1859000</t>
  </si>
  <si>
    <t>2011-2014</t>
  </si>
  <si>
    <t>Завершено строительство полуподземной автостоянки и 3 наземных парковок на 200 машин, благоустройство прилегающей территории. Срок реализации проекта был сокращен с сентября 2015 года до сентрября 2014 года. Открытие объекта после реконструкции состоялось 13.09.2014</t>
  </si>
  <si>
    <t>ОАО «Отель «АРКТИКА»</t>
  </si>
  <si>
    <t>Транспорт</t>
  </si>
  <si>
    <t>Строительство экологического бункеровочного комплекса в районе причала № 20 Мурманского морского торгового порта</t>
  </si>
  <si>
    <t>Проектные работы не были завершены в 2014 году в связи с необходимостью дополнительной проработки технологических решений</t>
  </si>
  <si>
    <t>"Арктическая гавань" (Морской фасад) - реконструкция пирса дальних линий, реконструкция здания морского вокзала</t>
  </si>
  <si>
    <t>Завершена реконструкция пирса дальних линий пассажирского района. Длина пирса увеличена более чем на 50 м до 206 м, а ширина – около 20 м, уложено 3200 м² тротуарной плитки. Модернизировано берегоукрепление пассажирского района порта. В результате дноуглубительных работ отметка дна у южного причала достигла почти «-10 м», что позволит принимать в порту круизные пассажирские суда с осадкой до 6 м. Начата разработка проектной документации реконструкции морского вокзала.</t>
  </si>
  <si>
    <t>Реконструкция объектов портовой инфраструктуры второго грузового района</t>
  </si>
  <si>
    <t>1 056 047</t>
  </si>
  <si>
    <t>ФБ - 380764</t>
  </si>
  <si>
    <t>1 436 811</t>
  </si>
  <si>
    <t>Инвестиционный проект реализован на 83,8%. Реконструированы складские площади, система освещения складских площадок, инженерных сетей, попадающих в зону застройки.</t>
  </si>
  <si>
    <t>ВБС, ФБ</t>
  </si>
  <si>
    <t>ПАО «ММТП»</t>
  </si>
  <si>
    <t>Прочие</t>
  </si>
  <si>
    <t>Капитальный ремонт здания для размещения специального учреждения для содержания по решению суда иностранных граждан, подлежащих административному выдворению за пределы Российской Федерации</t>
  </si>
  <si>
    <t>Проект на капремонт выполнен.</t>
  </si>
  <si>
    <t xml:space="preserve">Объект сдан. </t>
  </si>
  <si>
    <t>ОАО "МРСК Северо-Запада" "Колэнерго" разрабатывалась проектно-сметная документация по объектам по техническому перевооружению ПС 110кВ № 4 с заменой трансформаторов 2х25 на 2х40 МВА, ПС-64 с заменой трансформатора 110/35/6 кВ Т-1 25 МВА на трансформатор 110/35/6 кВ 40 МВА, ПС 150/110/35/6 кВ №53 с расширением ОРУ 150, 110 кВ и установкой АТ-2 125 МВА. 1. В ходе реконструкции ОРУ-35 кВ с полной заменой оборудования на ПС 150 кВ №6 осуществлена поставка основного оборудования по проекту.  Смонтировано новое  ЗРУ-35 кВ. Выполнено устройство кабельных лотков  и кабельных линий 35 кВ. Установлено оборудование СОПТ. По реконструкции ПС-53 с заменой трансформаторов 2х25 МВА на 2х40 МВА и ПС-81 с заменой трансформаторов 2х40 МВА на 2х25 МВА - произведены работы по демонтажу, перевозке и монтажу первой пары трансформаторов на Т-1 на ПС-53 и Т-1 на ПС-81. Ввод трансформаторных мощностей составил 65 МВА. Произведен демонтаж Т-2 на ПС-81 и перевозка его на ПС-53.
ОАО "МОЭСК" данных не представили.</t>
  </si>
  <si>
    <t>МБ - 63440,3, 
ВБС - 20000</t>
  </si>
  <si>
    <t>ФБ - 150 млн. руб.
ОБ - 40531,8 тыс. руб.</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</si>
</sst>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
    <numFmt numFmtId="166" formatCode="_-* #,##0.00_р_._-;\-* #,##0.00_р_._-;_-* &quot;-&quot;??_р_._-;_-@_-"/>
    <numFmt numFmtId="167" formatCode="#,##0.00_ ;\-#,##0.00\ "/>
    <numFmt numFmtId="168" formatCode="_-* #,##0.0_р_._-;\-* #,##0.0_р_._-;_-* &quot;-&quot;??_р_._-;_-@_-"/>
  </numFmts>
  <fonts count="42" x14ac:knownFonts="1">
    <font>
      <sz val="11"/>
      <color theme="1"/>
      <name val="Calibri"/>
      <family val="2"/>
      <charset val="204"/>
      <scheme val="minor"/>
    </font>
    <font>
      <sz val="10"/>
      <name val="Times New Roman"/>
      <family val="1"/>
      <charset val="204"/>
    </font>
    <font>
      <sz val="12.55"/>
      <name val="Times New Roman"/>
      <family val="1"/>
      <charset val="204"/>
    </font>
    <font>
      <b/>
      <sz val="14"/>
      <name val="Times New Roman"/>
      <family val="1"/>
      <charset val="204"/>
    </font>
    <font>
      <b/>
      <sz val="11"/>
      <name val="Times New Roman"/>
      <family val="1"/>
      <charset val="204"/>
    </font>
    <font>
      <sz val="11"/>
      <name val="Calibri"/>
      <family val="2"/>
      <charset val="204"/>
      <scheme val="minor"/>
    </font>
    <font>
      <sz val="14"/>
      <name val="Times New Roman"/>
      <family val="1"/>
      <charset val="204"/>
    </font>
    <font>
      <sz val="12"/>
      <name val="Times New Roman"/>
      <family val="1"/>
      <charset val="204"/>
    </font>
    <font>
      <sz val="10"/>
      <name val="Calibri"/>
      <family val="2"/>
      <charset val="204"/>
      <scheme val="minor"/>
    </font>
    <font>
      <sz val="9"/>
      <name val="Times New Roman"/>
      <family val="1"/>
      <charset val="204"/>
    </font>
    <font>
      <sz val="11"/>
      <name val="Times New Roman"/>
      <family val="1"/>
      <charset val="204"/>
    </font>
    <font>
      <sz val="10"/>
      <color theme="1"/>
      <name val="Times New Roman"/>
      <family val="1"/>
      <charset val="204"/>
    </font>
    <font>
      <b/>
      <sz val="9"/>
      <color indexed="81"/>
      <name val="Tahoma"/>
      <family val="2"/>
      <charset val="204"/>
    </font>
    <font>
      <sz val="9"/>
      <color indexed="81"/>
      <name val="Tahoma"/>
      <family val="2"/>
      <charset val="204"/>
    </font>
    <font>
      <u/>
      <sz val="11"/>
      <color theme="10"/>
      <name val="Calibri"/>
      <family val="2"/>
      <charset val="204"/>
    </font>
    <font>
      <sz val="11"/>
      <color indexed="8"/>
      <name val="Calibri"/>
      <family val="2"/>
      <charset val="204"/>
    </font>
    <font>
      <b/>
      <sz val="14"/>
      <color theme="0"/>
      <name val="Times New Roman"/>
      <family val="1"/>
      <charset val="204"/>
    </font>
    <font>
      <sz val="14"/>
      <color theme="0"/>
      <name val="Times New Roman"/>
      <family val="1"/>
      <charset val="204"/>
    </font>
    <font>
      <b/>
      <sz val="12"/>
      <name val="Times New Roman"/>
      <family val="1"/>
      <charset val="204"/>
    </font>
    <font>
      <b/>
      <sz val="12"/>
      <color theme="0"/>
      <name val="Times New Roman"/>
      <family val="1"/>
      <charset val="204"/>
    </font>
    <font>
      <sz val="10"/>
      <name val="Arial Cyr"/>
      <charset val="204"/>
    </font>
    <font>
      <sz val="10"/>
      <color theme="0"/>
      <name val="Times New Roman"/>
      <family val="1"/>
      <charset val="204"/>
    </font>
    <font>
      <sz val="11"/>
      <color rgb="FF006100"/>
      <name val="Calibri"/>
      <family val="2"/>
      <charset val="204"/>
      <scheme val="minor"/>
    </font>
    <font>
      <sz val="11"/>
      <color theme="0"/>
      <name val="Calibri"/>
      <family val="2"/>
      <charset val="204"/>
      <scheme val="minor"/>
    </font>
    <font>
      <sz val="12"/>
      <name val="Arial Cyr"/>
      <charset val="204"/>
    </font>
    <font>
      <sz val="11"/>
      <name val="Arial Cyr"/>
      <charset val="204"/>
    </font>
    <font>
      <sz val="10"/>
      <color theme="0"/>
      <name val="Arial Cyr"/>
      <charset val="204"/>
    </font>
    <font>
      <sz val="18"/>
      <name val="Times New Roman"/>
      <family val="1"/>
      <charset val="204"/>
    </font>
    <font>
      <sz val="12"/>
      <color theme="0"/>
      <name val="Times New Roman"/>
      <family val="1"/>
      <charset val="204"/>
    </font>
    <font>
      <sz val="14"/>
      <name val="Arial Cyr"/>
      <charset val="204"/>
    </font>
    <font>
      <sz val="14"/>
      <color theme="0"/>
      <name val="Arial Cyr"/>
      <charset val="204"/>
    </font>
    <font>
      <sz val="12"/>
      <color theme="0"/>
      <name val="Arial Cyr"/>
      <charset val="204"/>
    </font>
    <font>
      <i/>
      <sz val="14"/>
      <name val="Arial Cyr"/>
      <charset val="204"/>
    </font>
    <font>
      <sz val="11"/>
      <name val="Calibri"/>
      <family val="2"/>
      <charset val="204"/>
    </font>
    <font>
      <b/>
      <sz val="12"/>
      <name val="Arial Cyr"/>
      <charset val="204"/>
    </font>
    <font>
      <sz val="8"/>
      <name val="Times New Roman"/>
      <family val="1"/>
      <charset val="204"/>
    </font>
    <font>
      <b/>
      <sz val="14"/>
      <name val="Arial Cyr"/>
      <charset val="204"/>
    </font>
    <font>
      <b/>
      <i/>
      <sz val="14"/>
      <name val="Arial Cyr"/>
      <charset val="204"/>
    </font>
    <font>
      <b/>
      <sz val="11"/>
      <name val="Arial Cyr"/>
      <charset val="204"/>
    </font>
    <font>
      <sz val="10"/>
      <color rgb="FFFF0000"/>
      <name val="Arial Cyr"/>
      <charset val="204"/>
    </font>
    <font>
      <b/>
      <i/>
      <sz val="12"/>
      <name val="Arial Cyr"/>
      <charset val="204"/>
    </font>
    <font>
      <b/>
      <u/>
      <sz val="14"/>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C6EFCE"/>
      </patternFill>
    </fill>
    <fill>
      <patternFill patternType="solid">
        <fgColor indexed="27"/>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top/>
      <bottom style="thin">
        <color indexed="64"/>
      </bottom>
      <diagonal/>
    </border>
  </borders>
  <cellStyleXfs count="7">
    <xf numFmtId="0" fontId="0" fillId="0" borderId="0"/>
    <xf numFmtId="0" fontId="14" fillId="0" borderId="0" applyNumberFormat="0" applyFill="0" applyBorder="0" applyAlignment="0" applyProtection="0">
      <alignment vertical="top"/>
      <protection locked="0"/>
    </xf>
    <xf numFmtId="166" fontId="15" fillId="0" borderId="0" applyFont="0" applyFill="0" applyBorder="0" applyAlignment="0" applyProtection="0"/>
    <xf numFmtId="166" fontId="15" fillId="0" borderId="0" applyFont="0" applyFill="0" applyBorder="0" applyAlignment="0" applyProtection="0"/>
    <xf numFmtId="0" fontId="22" fillId="4" borderId="0" applyNumberFormat="0" applyBorder="0" applyAlignment="0" applyProtection="0"/>
    <xf numFmtId="0" fontId="20" fillId="0" borderId="0"/>
    <xf numFmtId="166" fontId="20" fillId="0" borderId="0" applyFont="0" applyFill="0" applyBorder="0" applyAlignment="0" applyProtection="0"/>
  </cellStyleXfs>
  <cellXfs count="444">
    <xf numFmtId="0" fontId="0" fillId="0" borderId="0" xfId="0"/>
    <xf numFmtId="0" fontId="1" fillId="0" borderId="0" xfId="0" applyFont="1" applyFill="1" applyBorder="1"/>
    <xf numFmtId="0" fontId="1" fillId="0" borderId="0" xfId="0" applyFont="1" applyFill="1" applyBorder="1" applyAlignment="1">
      <alignment horizontal="left" vertical="center"/>
    </xf>
    <xf numFmtId="0" fontId="2" fillId="0" borderId="0" xfId="0" applyFont="1" applyFill="1" applyBorder="1" applyAlignment="1">
      <alignment horizontal="left" vertical="center"/>
    </xf>
    <xf numFmtId="0" fontId="3" fillId="0" borderId="0"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3" xfId="0" applyFont="1" applyFill="1" applyBorder="1" applyAlignment="1">
      <alignment horizontal="left" vertical="center" wrapText="1"/>
    </xf>
    <xf numFmtId="0" fontId="4" fillId="0" borderId="4" xfId="0" applyFont="1" applyFill="1" applyBorder="1" applyAlignment="1">
      <alignment vertical="center"/>
    </xf>
    <xf numFmtId="0" fontId="4" fillId="0" borderId="5" xfId="0" applyFont="1" applyFill="1" applyBorder="1" applyAlignment="1">
      <alignment horizontal="left" vertical="center" wrapText="1"/>
    </xf>
    <xf numFmtId="0" fontId="4" fillId="0" borderId="5" xfId="0" applyFont="1" applyFill="1" applyBorder="1" applyAlignment="1">
      <alignment vertical="center" wrapText="1"/>
    </xf>
    <xf numFmtId="0" fontId="5" fillId="0" borderId="5" xfId="0" applyFont="1" applyFill="1" applyBorder="1"/>
    <xf numFmtId="0" fontId="5" fillId="0" borderId="6" xfId="0" applyFont="1" applyFill="1" applyBorder="1"/>
    <xf numFmtId="0" fontId="5" fillId="0" borderId="0" xfId="0" applyFont="1" applyFill="1" applyBorder="1"/>
    <xf numFmtId="0" fontId="1"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164" fontId="1" fillId="0" borderId="1" xfId="0" applyNumberFormat="1" applyFont="1" applyFill="1" applyBorder="1" applyAlignment="1">
      <alignment horizontal="center" vertical="center" wrapText="1"/>
    </xf>
    <xf numFmtId="0" fontId="8" fillId="0" borderId="0" xfId="0" applyFont="1" applyFill="1"/>
    <xf numFmtId="0" fontId="4" fillId="0" borderId="0" xfId="0" applyFont="1" applyFill="1" applyBorder="1" applyAlignment="1">
      <alignment vertical="center"/>
    </xf>
    <xf numFmtId="0" fontId="4" fillId="0" borderId="0" xfId="0" applyFont="1" applyFill="1" applyBorder="1" applyAlignment="1">
      <alignment horizontal="left" vertical="center" wrapText="1"/>
    </xf>
    <xf numFmtId="0" fontId="4" fillId="0" borderId="0" xfId="0" applyFont="1" applyFill="1" applyBorder="1" applyAlignment="1">
      <alignment vertical="center" wrapText="1"/>
    </xf>
    <xf numFmtId="164" fontId="4" fillId="0" borderId="0" xfId="0" applyNumberFormat="1" applyFont="1" applyFill="1" applyBorder="1" applyAlignment="1">
      <alignment vertical="center" wrapText="1"/>
    </xf>
    <xf numFmtId="164" fontId="4" fillId="0" borderId="5" xfId="0" applyNumberFormat="1" applyFont="1" applyFill="1" applyBorder="1" applyAlignment="1">
      <alignment vertical="center" wrapText="1"/>
    </xf>
    <xf numFmtId="0" fontId="9" fillId="0" borderId="1" xfId="0" applyFont="1" applyFill="1" applyBorder="1" applyAlignment="1">
      <alignment horizontal="center" vertical="center" wrapText="1"/>
    </xf>
    <xf numFmtId="4" fontId="9" fillId="0" borderId="1" xfId="0" applyNumberFormat="1" applyFont="1" applyFill="1" applyBorder="1" applyAlignment="1">
      <alignment horizontal="center" vertical="center" shrinkToFit="1"/>
    </xf>
    <xf numFmtId="0" fontId="9" fillId="0" borderId="1" xfId="0" applyFont="1" applyFill="1" applyBorder="1" applyAlignment="1">
      <alignment horizontal="center" vertical="center" shrinkToFit="1"/>
    </xf>
    <xf numFmtId="0" fontId="5" fillId="0" borderId="0" xfId="0" applyFont="1" applyFill="1"/>
    <xf numFmtId="164" fontId="1" fillId="0" borderId="1" xfId="0" applyNumberFormat="1" applyFont="1" applyFill="1" applyBorder="1" applyAlignment="1">
      <alignment horizontal="center" vertical="center"/>
    </xf>
    <xf numFmtId="164" fontId="1" fillId="0" borderId="1" xfId="0" applyNumberFormat="1" applyFont="1" applyFill="1" applyBorder="1" applyAlignment="1">
      <alignment horizontal="center" vertical="center" shrinkToFit="1"/>
    </xf>
    <xf numFmtId="3" fontId="1" fillId="0" borderId="1" xfId="0" applyNumberFormat="1" applyFont="1" applyFill="1" applyBorder="1" applyAlignment="1">
      <alignment horizontal="center" vertical="center" shrinkToFit="1"/>
    </xf>
    <xf numFmtId="0" fontId="1" fillId="0" borderId="1" xfId="0" applyFont="1" applyFill="1" applyBorder="1" applyAlignment="1">
      <alignment horizontal="center" vertical="top" wrapText="1"/>
    </xf>
    <xf numFmtId="3" fontId="1" fillId="0" borderId="1" xfId="0" applyNumberFormat="1" applyFont="1" applyFill="1" applyBorder="1" applyAlignment="1">
      <alignment horizontal="center" vertical="center" wrapText="1"/>
    </xf>
    <xf numFmtId="165" fontId="1" fillId="0" borderId="1" xfId="0" applyNumberFormat="1" applyFont="1" applyFill="1" applyBorder="1" applyAlignment="1">
      <alignment horizontal="center" vertical="center" wrapText="1"/>
    </xf>
    <xf numFmtId="17"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 fontId="9" fillId="0" borderId="1" xfId="0" applyNumberFormat="1" applyFont="1" applyFill="1" applyBorder="1" applyAlignment="1">
      <alignment horizontal="center" vertical="center"/>
    </xf>
    <xf numFmtId="0" fontId="10" fillId="0" borderId="0" xfId="0" applyFont="1" applyFill="1" applyBorder="1" applyAlignment="1">
      <alignment horizontal="left" vertical="center"/>
    </xf>
    <xf numFmtId="0" fontId="3" fillId="0" borderId="0" xfId="0" applyFont="1" applyFill="1" applyBorder="1"/>
    <xf numFmtId="0" fontId="3" fillId="0" borderId="0" xfId="0" applyFont="1" applyFill="1" applyBorder="1" applyAlignment="1"/>
    <xf numFmtId="0" fontId="3" fillId="0" borderId="0" xfId="0" applyFont="1" applyFill="1" applyBorder="1" applyAlignment="1">
      <alignment wrapText="1"/>
    </xf>
    <xf numFmtId="0" fontId="3" fillId="0" borderId="0" xfId="0" applyFont="1" applyFill="1" applyBorder="1" applyAlignment="1">
      <alignment horizontal="center"/>
    </xf>
    <xf numFmtId="0" fontId="3" fillId="0" borderId="0" xfId="0" applyFont="1" applyFill="1" applyBorder="1" applyAlignment="1">
      <alignment vertical="center"/>
    </xf>
    <xf numFmtId="0" fontId="3" fillId="0" borderId="0" xfId="0" applyFont="1" applyFill="1" applyBorder="1" applyAlignment="1">
      <alignment horizontal="left"/>
    </xf>
    <xf numFmtId="0" fontId="16" fillId="0" borderId="0" xfId="0" applyFont="1" applyFill="1" applyBorder="1"/>
    <xf numFmtId="0" fontId="6" fillId="0" borderId="0" xfId="0" applyFont="1" applyFill="1" applyBorder="1"/>
    <xf numFmtId="0" fontId="6" fillId="0" borderId="0" xfId="0" applyFont="1" applyFill="1" applyBorder="1" applyAlignment="1"/>
    <xf numFmtId="0" fontId="6" fillId="0" borderId="0" xfId="0" applyFont="1" applyFill="1" applyBorder="1" applyAlignment="1">
      <alignment wrapText="1"/>
    </xf>
    <xf numFmtId="0" fontId="6" fillId="0" borderId="0" xfId="0" applyFont="1" applyFill="1" applyBorder="1" applyAlignment="1">
      <alignment horizontal="center"/>
    </xf>
    <xf numFmtId="0" fontId="6" fillId="0" borderId="0" xfId="0" applyFont="1" applyFill="1" applyBorder="1" applyAlignment="1">
      <alignment vertical="center"/>
    </xf>
    <xf numFmtId="0" fontId="6" fillId="0" borderId="0" xfId="0" applyFont="1" applyFill="1" applyBorder="1" applyAlignment="1">
      <alignment horizontal="left"/>
    </xf>
    <xf numFmtId="0" fontId="17" fillId="0" borderId="0" xfId="0" applyFont="1" applyFill="1" applyBorder="1"/>
    <xf numFmtId="0" fontId="3" fillId="0" borderId="0" xfId="0" applyFont="1" applyFill="1" applyBorder="1" applyAlignment="1">
      <alignment shrinkToFit="1"/>
    </xf>
    <xf numFmtId="0" fontId="3" fillId="0" borderId="0" xfId="0" applyFont="1" applyFill="1" applyBorder="1" applyAlignment="1">
      <alignment wrapText="1" shrinkToFit="1"/>
    </xf>
    <xf numFmtId="0" fontId="18" fillId="0" borderId="0" xfId="0" applyFont="1" applyFill="1" applyBorder="1" applyAlignment="1">
      <alignment vertical="center"/>
    </xf>
    <xf numFmtId="0" fontId="18" fillId="0" borderId="0" xfId="0" applyFont="1" applyFill="1" applyBorder="1"/>
    <xf numFmtId="0" fontId="18" fillId="0" borderId="0" xfId="0" applyFont="1" applyFill="1" applyBorder="1" applyAlignment="1">
      <alignment horizontal="left"/>
    </xf>
    <xf numFmtId="0" fontId="19" fillId="0" borderId="0" xfId="0" applyFont="1" applyFill="1" applyBorder="1"/>
    <xf numFmtId="0" fontId="1" fillId="0" borderId="4" xfId="0" applyFont="1" applyFill="1" applyBorder="1" applyAlignment="1">
      <alignment horizontal="center" vertical="center" wrapText="1"/>
    </xf>
    <xf numFmtId="0" fontId="1" fillId="0" borderId="1" xfId="0" applyFont="1" applyFill="1" applyBorder="1"/>
    <xf numFmtId="0" fontId="5" fillId="0" borderId="1" xfId="0" applyFont="1" applyFill="1" applyBorder="1"/>
    <xf numFmtId="164" fontId="1" fillId="2" borderId="1" xfId="0" applyNumberFormat="1" applyFont="1" applyFill="1" applyBorder="1" applyAlignment="1">
      <alignment horizontal="center" vertical="center" shrinkToFit="1"/>
    </xf>
    <xf numFmtId="0" fontId="1" fillId="2" borderId="1" xfId="0" applyFont="1" applyFill="1" applyBorder="1" applyAlignment="1">
      <alignment horizontal="center" vertical="center" wrapText="1"/>
    </xf>
    <xf numFmtId="0" fontId="1" fillId="0" borderId="1" xfId="0" applyFont="1" applyFill="1" applyBorder="1" applyAlignment="1">
      <alignment horizontal="left" vertical="top" wrapText="1"/>
    </xf>
    <xf numFmtId="0" fontId="4" fillId="0" borderId="1" xfId="0" applyFont="1" applyFill="1" applyBorder="1" applyAlignment="1">
      <alignment vertical="center"/>
    </xf>
    <xf numFmtId="0" fontId="4" fillId="0" borderId="1" xfId="0" applyFont="1" applyFill="1" applyBorder="1" applyAlignment="1">
      <alignment horizontal="left" vertical="center" wrapText="1"/>
    </xf>
    <xf numFmtId="0" fontId="4" fillId="0" borderId="1" xfId="0" applyFont="1" applyFill="1" applyBorder="1" applyAlignment="1">
      <alignment vertical="center" wrapText="1"/>
    </xf>
    <xf numFmtId="164" fontId="4" fillId="0" borderId="1" xfId="0" applyNumberFormat="1" applyFont="1" applyFill="1" applyBorder="1" applyAlignment="1">
      <alignment vertical="center" wrapText="1"/>
    </xf>
    <xf numFmtId="0" fontId="1" fillId="0" borderId="1" xfId="0" applyFont="1" applyFill="1" applyBorder="1" applyAlignment="1">
      <alignment horizontal="center"/>
    </xf>
    <xf numFmtId="0" fontId="1" fillId="0" borderId="1" xfId="0" applyFont="1" applyFill="1" applyBorder="1" applyAlignment="1">
      <alignment vertical="top" wrapText="1"/>
    </xf>
    <xf numFmtId="0" fontId="1" fillId="0" borderId="1" xfId="0" applyFont="1" applyFill="1" applyBorder="1" applyAlignment="1">
      <alignment vertical="top"/>
    </xf>
    <xf numFmtId="0" fontId="1" fillId="0" borderId="1"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1" xfId="0" applyFont="1" applyFill="1" applyBorder="1" applyAlignment="1">
      <alignment horizontal="center" vertical="center" wrapText="1"/>
    </xf>
    <xf numFmtId="4" fontId="1" fillId="0" borderId="1" xfId="0" applyNumberFormat="1" applyFont="1" applyFill="1" applyBorder="1" applyAlignment="1">
      <alignment horizontal="center" vertical="center"/>
    </xf>
    <xf numFmtId="0" fontId="9" fillId="2"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49" fontId="1" fillId="0" borderId="1" xfId="0" applyNumberFormat="1" applyFont="1" applyFill="1" applyBorder="1" applyAlignment="1">
      <alignment vertical="center" wrapText="1"/>
    </xf>
    <xf numFmtId="0" fontId="1" fillId="0" borderId="1" xfId="0" applyFont="1" applyFill="1" applyBorder="1" applyAlignment="1">
      <alignment wrapText="1"/>
    </xf>
    <xf numFmtId="0" fontId="21" fillId="0" borderId="1" xfId="0" applyFont="1" applyFill="1" applyBorder="1" applyAlignment="1">
      <alignment wrapText="1"/>
    </xf>
    <xf numFmtId="2" fontId="1" fillId="0" borderId="1" xfId="0" applyNumberFormat="1" applyFont="1" applyFill="1" applyBorder="1"/>
    <xf numFmtId="0" fontId="11" fillId="0" borderId="1" xfId="0" applyFont="1" applyBorder="1" applyAlignment="1">
      <alignment horizontal="left" vertical="center"/>
    </xf>
    <xf numFmtId="0" fontId="1" fillId="0" borderId="1" xfId="0" applyFont="1" applyFill="1" applyBorder="1" applyAlignment="1">
      <alignment vertical="center" wrapText="1"/>
    </xf>
    <xf numFmtId="0" fontId="11" fillId="0" borderId="1" xfId="0" applyNumberFormat="1" applyFont="1" applyBorder="1" applyAlignment="1">
      <alignment vertical="top" wrapText="1"/>
    </xf>
    <xf numFmtId="0" fontId="1" fillId="3" borderId="1" xfId="0" applyFont="1" applyFill="1" applyBorder="1" applyAlignment="1">
      <alignment horizontal="center" vertical="center" wrapText="1"/>
    </xf>
    <xf numFmtId="164" fontId="1" fillId="3" borderId="1" xfId="0" applyNumberFormat="1" applyFont="1" applyFill="1" applyBorder="1" applyAlignment="1">
      <alignment horizontal="center" vertical="center" wrapText="1"/>
    </xf>
    <xf numFmtId="0" fontId="21" fillId="0" borderId="1" xfId="0" applyFont="1" applyFill="1" applyBorder="1" applyAlignment="1">
      <alignment vertical="top" wrapText="1"/>
    </xf>
    <xf numFmtId="0" fontId="6" fillId="3" borderId="1" xfId="0" applyFont="1" applyFill="1" applyBorder="1" applyAlignment="1">
      <alignment horizontal="center" vertical="center" wrapText="1"/>
    </xf>
    <xf numFmtId="0" fontId="6" fillId="3" borderId="1" xfId="0" applyFont="1" applyFill="1" applyBorder="1" applyAlignment="1">
      <alignment horizontal="left" vertical="center" wrapText="1"/>
    </xf>
    <xf numFmtId="164" fontId="6" fillId="3" borderId="1" xfId="0" applyNumberFormat="1" applyFont="1" applyFill="1" applyBorder="1" applyAlignment="1">
      <alignment horizontal="center" vertical="center" wrapText="1"/>
    </xf>
    <xf numFmtId="0" fontId="6" fillId="3" borderId="1" xfId="0" applyNumberFormat="1" applyFont="1" applyFill="1" applyBorder="1" applyAlignment="1">
      <alignment horizontal="center" vertical="center" wrapText="1"/>
    </xf>
    <xf numFmtId="9" fontId="6" fillId="3" borderId="1" xfId="0" applyNumberFormat="1" applyFont="1" applyFill="1" applyBorder="1" applyAlignment="1">
      <alignment horizontal="center" vertical="center" wrapText="1"/>
    </xf>
    <xf numFmtId="0" fontId="7" fillId="3" borderId="1" xfId="0" applyFont="1" applyFill="1" applyBorder="1" applyAlignment="1">
      <alignment vertical="top"/>
    </xf>
    <xf numFmtId="0" fontId="7" fillId="3" borderId="0" xfId="0" applyFont="1" applyFill="1" applyAlignment="1">
      <alignment vertical="top"/>
    </xf>
    <xf numFmtId="0" fontId="21" fillId="0" borderId="1" xfId="0" applyFont="1" applyFill="1" applyBorder="1"/>
    <xf numFmtId="0" fontId="21" fillId="0" borderId="1" xfId="0" applyFont="1" applyFill="1" applyBorder="1" applyAlignment="1">
      <alignment horizontal="left" vertical="center" wrapText="1"/>
    </xf>
    <xf numFmtId="4" fontId="11" fillId="0" borderId="0" xfId="0" applyNumberFormat="1" applyFont="1" applyFill="1" applyAlignment="1">
      <alignment horizontal="center" vertical="center"/>
    </xf>
    <xf numFmtId="165" fontId="1" fillId="0" borderId="7" xfId="0" applyNumberFormat="1" applyFont="1" applyFill="1" applyBorder="1" applyAlignment="1">
      <alignment horizontal="center" vertical="center"/>
    </xf>
    <xf numFmtId="0" fontId="1" fillId="0" borderId="7" xfId="0" applyFont="1" applyFill="1" applyBorder="1" applyAlignment="1">
      <alignment horizontal="center" vertical="center"/>
    </xf>
    <xf numFmtId="165" fontId="1" fillId="0" borderId="1" xfId="0" applyNumberFormat="1" applyFont="1" applyFill="1" applyBorder="1" applyAlignment="1">
      <alignment horizontal="center" vertical="center"/>
    </xf>
    <xf numFmtId="164" fontId="1" fillId="0" borderId="7" xfId="0" applyNumberFormat="1" applyFont="1" applyFill="1" applyBorder="1" applyAlignment="1">
      <alignment horizontal="center" vertical="center" wrapText="1"/>
    </xf>
    <xf numFmtId="0" fontId="11" fillId="0" borderId="1" xfId="0" applyFont="1" applyFill="1" applyBorder="1" applyAlignment="1">
      <alignment horizontal="left" wrapText="1"/>
    </xf>
    <xf numFmtId="0" fontId="1" fillId="0" borderId="1" xfId="0" applyFont="1" applyFill="1" applyBorder="1" applyAlignment="1">
      <alignment horizontal="center" vertical="center" wrapText="1"/>
    </xf>
    <xf numFmtId="0" fontId="11" fillId="0" borderId="1" xfId="0" applyNumberFormat="1" applyFont="1" applyFill="1" applyBorder="1" applyAlignment="1">
      <alignment vertical="top" wrapText="1"/>
    </xf>
    <xf numFmtId="0" fontId="11" fillId="0" borderId="1" xfId="0" applyFont="1" applyFill="1" applyBorder="1" applyAlignment="1">
      <alignment horizontal="left" vertical="top"/>
    </xf>
    <xf numFmtId="0" fontId="8" fillId="0" borderId="1" xfId="0" applyFont="1" applyFill="1" applyBorder="1"/>
    <xf numFmtId="0" fontId="10" fillId="0" borderId="1" xfId="0" applyFont="1" applyFill="1" applyBorder="1" applyAlignment="1">
      <alignment horizontal="center" vertical="center" wrapText="1"/>
    </xf>
    <xf numFmtId="0" fontId="20" fillId="0" borderId="0" xfId="0" applyFont="1" applyFill="1" applyAlignment="1">
      <alignment vertical="top"/>
    </xf>
    <xf numFmtId="0" fontId="11" fillId="0" borderId="1" xfId="0" applyFont="1" applyFill="1" applyBorder="1"/>
    <xf numFmtId="0" fontId="11" fillId="0" borderId="0" xfId="0" applyFont="1" applyFill="1" applyBorder="1"/>
    <xf numFmtId="0" fontId="1" fillId="0" borderId="1" xfId="0" applyFont="1" applyFill="1" applyBorder="1" applyAlignment="1">
      <alignment horizontal="left" vertical="top"/>
    </xf>
    <xf numFmtId="0" fontId="1" fillId="0" borderId="1" xfId="0" applyFont="1" applyFill="1" applyBorder="1" applyAlignment="1">
      <alignment horizontal="center" vertical="center" wrapText="1"/>
    </xf>
    <xf numFmtId="0" fontId="10" fillId="0" borderId="0" xfId="5" applyFont="1" applyFill="1" applyBorder="1" applyAlignment="1">
      <alignment horizontal="center" vertical="center"/>
    </xf>
    <xf numFmtId="0" fontId="24" fillId="0" borderId="0" xfId="5" applyFont="1" applyFill="1" applyBorder="1" applyAlignment="1">
      <alignment horizontal="left" vertical="center"/>
    </xf>
    <xf numFmtId="0" fontId="24" fillId="0" borderId="0" xfId="5" applyFont="1" applyFill="1" applyBorder="1" applyAlignment="1">
      <alignment horizontal="left" vertical="center" shrinkToFit="1"/>
    </xf>
    <xf numFmtId="0" fontId="24" fillId="0" borderId="0" xfId="5" applyFont="1" applyFill="1" applyBorder="1" applyAlignment="1">
      <alignment horizontal="left" vertical="center" wrapText="1" shrinkToFit="1"/>
    </xf>
    <xf numFmtId="0" fontId="25" fillId="0" borderId="0" xfId="5" applyFont="1" applyFill="1" applyBorder="1" applyAlignment="1">
      <alignment horizontal="center" vertical="center" shrinkToFit="1"/>
    </xf>
    <xf numFmtId="0" fontId="25" fillId="0" borderId="0" xfId="5" applyFont="1" applyFill="1" applyBorder="1" applyAlignment="1">
      <alignment vertical="center"/>
    </xf>
    <xf numFmtId="0" fontId="20" fillId="0" borderId="0" xfId="5" applyFill="1"/>
    <xf numFmtId="0" fontId="20" fillId="0" borderId="0" xfId="5" applyFill="1" applyAlignment="1">
      <alignment horizontal="left"/>
    </xf>
    <xf numFmtId="0" fontId="26" fillId="0" borderId="0" xfId="5" applyFont="1" applyFill="1"/>
    <xf numFmtId="0" fontId="3" fillId="0" borderId="0" xfId="5" applyFont="1" applyFill="1" applyBorder="1"/>
    <xf numFmtId="0" fontId="3" fillId="0" borderId="0" xfId="5" applyFont="1" applyFill="1" applyBorder="1" applyAlignment="1"/>
    <xf numFmtId="0" fontId="3" fillId="0" borderId="0" xfId="5" applyFont="1" applyFill="1" applyBorder="1" applyAlignment="1">
      <alignment wrapText="1"/>
    </xf>
    <xf numFmtId="0" fontId="3" fillId="0" borderId="0" xfId="5" applyFont="1" applyFill="1" applyBorder="1" applyAlignment="1">
      <alignment vertical="center"/>
    </xf>
    <xf numFmtId="0" fontId="27" fillId="0" borderId="0" xfId="5" applyFont="1" applyFill="1" applyBorder="1" applyAlignment="1">
      <alignment horizontal="right"/>
    </xf>
    <xf numFmtId="0" fontId="3" fillId="0" borderId="0" xfId="5" applyFont="1" applyFill="1" applyBorder="1" applyAlignment="1">
      <alignment horizontal="left"/>
    </xf>
    <xf numFmtId="0" fontId="16" fillId="0" borderId="0" xfId="5" applyFont="1" applyFill="1" applyBorder="1"/>
    <xf numFmtId="0" fontId="6" fillId="0" borderId="0" xfId="5" applyFont="1" applyFill="1" applyBorder="1"/>
    <xf numFmtId="0" fontId="6" fillId="0" borderId="0" xfId="5" applyFont="1" applyFill="1" applyBorder="1" applyAlignment="1"/>
    <xf numFmtId="0" fontId="6" fillId="0" borderId="0" xfId="5" applyFont="1" applyFill="1" applyBorder="1" applyAlignment="1">
      <alignment wrapText="1"/>
    </xf>
    <xf numFmtId="0" fontId="6" fillId="0" borderId="0" xfId="5" applyFont="1" applyFill="1" applyBorder="1" applyAlignment="1">
      <alignment horizontal="center"/>
    </xf>
    <xf numFmtId="0" fontId="6" fillId="0" borderId="0" xfId="5" applyFont="1" applyFill="1" applyBorder="1" applyAlignment="1">
      <alignment vertical="center"/>
    </xf>
    <xf numFmtId="0" fontId="6" fillId="0" borderId="0" xfId="5" applyFont="1" applyFill="1" applyBorder="1" applyAlignment="1">
      <alignment horizontal="left"/>
    </xf>
    <xf numFmtId="0" fontId="17" fillId="0" borderId="0" xfId="5" applyFont="1" applyFill="1" applyBorder="1"/>
    <xf numFmtId="0" fontId="3" fillId="0" borderId="0" xfId="5" applyFont="1" applyFill="1" applyBorder="1" applyAlignment="1">
      <alignment shrinkToFit="1"/>
    </xf>
    <xf numFmtId="0" fontId="3" fillId="0" borderId="0" xfId="5" applyFont="1" applyFill="1" applyBorder="1" applyAlignment="1">
      <alignment wrapText="1" shrinkToFit="1"/>
    </xf>
    <xf numFmtId="0" fontId="18" fillId="0" borderId="0" xfId="5" applyFont="1" applyFill="1" applyBorder="1" applyAlignment="1">
      <alignment vertical="center"/>
    </xf>
    <xf numFmtId="0" fontId="18" fillId="0" borderId="0" xfId="5" applyFont="1" applyFill="1" applyBorder="1"/>
    <xf numFmtId="0" fontId="18" fillId="0" borderId="0" xfId="5" applyFont="1" applyFill="1" applyBorder="1" applyAlignment="1">
      <alignment horizontal="left"/>
    </xf>
    <xf numFmtId="0" fontId="19" fillId="0" borderId="0" xfId="5" applyFont="1" applyFill="1" applyBorder="1"/>
    <xf numFmtId="0" fontId="3" fillId="0" borderId="1" xfId="5" applyFont="1" applyFill="1" applyBorder="1" applyAlignment="1">
      <alignment horizontal="center" vertical="center" wrapText="1" shrinkToFit="1"/>
    </xf>
    <xf numFmtId="0" fontId="7" fillId="0" borderId="0" xfId="5" applyFont="1" applyFill="1" applyAlignment="1">
      <alignment horizontal="left"/>
    </xf>
    <xf numFmtId="0" fontId="28" fillId="0" borderId="0" xfId="5" applyFont="1" applyFill="1" applyAlignment="1">
      <alignment horizontal="center"/>
    </xf>
    <xf numFmtId="0" fontId="7" fillId="0" borderId="0" xfId="5" applyFont="1" applyFill="1" applyAlignment="1">
      <alignment horizontal="center"/>
    </xf>
    <xf numFmtId="0" fontId="3" fillId="0" borderId="1" xfId="5" applyFont="1" applyFill="1" applyBorder="1" applyAlignment="1">
      <alignment horizontal="center" vertical="center" shrinkToFit="1"/>
    </xf>
    <xf numFmtId="0" fontId="3" fillId="0" borderId="1" xfId="5" applyFont="1" applyFill="1" applyBorder="1" applyAlignment="1">
      <alignment vertical="center"/>
    </xf>
    <xf numFmtId="0" fontId="22" fillId="0" borderId="0" xfId="4" applyFill="1" applyAlignment="1">
      <alignment horizontal="left"/>
    </xf>
    <xf numFmtId="0" fontId="23" fillId="0" borderId="0" xfId="4" applyFont="1" applyFill="1" applyAlignment="1">
      <alignment horizontal="center"/>
    </xf>
    <xf numFmtId="0" fontId="22" fillId="0" borderId="0" xfId="4" applyFill="1" applyAlignment="1">
      <alignment horizontal="center"/>
    </xf>
    <xf numFmtId="0" fontId="29" fillId="0" borderId="1" xfId="5" applyFont="1" applyFill="1" applyBorder="1" applyAlignment="1">
      <alignment horizontal="center" vertical="center"/>
    </xf>
    <xf numFmtId="0" fontId="29" fillId="0" borderId="1" xfId="5" applyFont="1" applyFill="1" applyBorder="1" applyAlignment="1">
      <alignment horizontal="left" vertical="center" wrapText="1"/>
    </xf>
    <xf numFmtId="0" fontId="29" fillId="0" borderId="1" xfId="5" applyFont="1" applyFill="1" applyBorder="1" applyAlignment="1">
      <alignment horizontal="center" vertical="center" wrapText="1"/>
    </xf>
    <xf numFmtId="4" fontId="29" fillId="0" borderId="1" xfId="5" applyNumberFormat="1" applyFont="1" applyFill="1" applyBorder="1" applyAlignment="1">
      <alignment horizontal="center" vertical="center" shrinkToFit="1"/>
    </xf>
    <xf numFmtId="0" fontId="29" fillId="0" borderId="1" xfId="5" applyFont="1" applyFill="1" applyBorder="1" applyAlignment="1">
      <alignment vertical="top" wrapText="1"/>
    </xf>
    <xf numFmtId="164" fontId="29" fillId="0" borderId="1" xfId="5" applyNumberFormat="1" applyFont="1" applyFill="1" applyBorder="1" applyAlignment="1">
      <alignment horizontal="center" vertical="center" shrinkToFit="1"/>
    </xf>
    <xf numFmtId="164" fontId="29" fillId="0" borderId="1" xfId="5" applyNumberFormat="1" applyFont="1" applyFill="1" applyBorder="1" applyAlignment="1">
      <alignment horizontal="center" vertical="center" wrapText="1" shrinkToFit="1"/>
    </xf>
    <xf numFmtId="0" fontId="22" fillId="0" borderId="0" xfId="4" applyFill="1"/>
    <xf numFmtId="0" fontId="24" fillId="0" borderId="0" xfId="5" applyFont="1" applyFill="1" applyAlignment="1">
      <alignment wrapText="1"/>
    </xf>
    <xf numFmtId="0" fontId="20" fillId="0" borderId="0" xfId="5" applyFill="1" applyAlignment="1">
      <alignment wrapText="1"/>
    </xf>
    <xf numFmtId="49" fontId="3" fillId="0" borderId="1" xfId="5" applyNumberFormat="1" applyFont="1" applyFill="1" applyBorder="1" applyAlignment="1">
      <alignment vertical="center"/>
    </xf>
    <xf numFmtId="0" fontId="22" fillId="0" borderId="0" xfId="4" applyFill="1" applyAlignment="1">
      <alignment wrapText="1"/>
    </xf>
    <xf numFmtId="0" fontId="26" fillId="0" borderId="0" xfId="5" applyFont="1" applyFill="1" applyAlignment="1">
      <alignment wrapText="1"/>
    </xf>
    <xf numFmtId="0" fontId="20" fillId="0" borderId="0" xfId="5" applyFont="1" applyFill="1" applyAlignment="1">
      <alignment horizontal="left"/>
    </xf>
    <xf numFmtId="0" fontId="26" fillId="0" borderId="0" xfId="5" applyFont="1" applyFill="1" applyAlignment="1">
      <alignment vertical="top"/>
    </xf>
    <xf numFmtId="0" fontId="20" fillId="0" borderId="0" xfId="5" applyFont="1" applyFill="1" applyAlignment="1">
      <alignment vertical="top"/>
    </xf>
    <xf numFmtId="0" fontId="28" fillId="0" borderId="0" xfId="5" applyFont="1" applyFill="1" applyAlignment="1">
      <alignment vertical="top"/>
    </xf>
    <xf numFmtId="0" fontId="7" fillId="0" borderId="0" xfId="5" applyFont="1" applyFill="1" applyAlignment="1">
      <alignment vertical="top"/>
    </xf>
    <xf numFmtId="0" fontId="28" fillId="0" borderId="0" xfId="5" applyFont="1" applyFill="1" applyAlignment="1">
      <alignment horizontal="left" vertical="top"/>
    </xf>
    <xf numFmtId="164" fontId="6" fillId="0" borderId="1" xfId="5" applyNumberFormat="1" applyFont="1" applyFill="1" applyBorder="1" applyAlignment="1">
      <alignment horizontal="center" vertical="center" wrapText="1"/>
    </xf>
    <xf numFmtId="0" fontId="20" fillId="0" borderId="1" xfId="5" applyFont="1" applyFill="1" applyBorder="1" applyAlignment="1">
      <alignment vertical="top"/>
    </xf>
    <xf numFmtId="4" fontId="29" fillId="0" borderId="1" xfId="5" applyNumberFormat="1" applyFont="1" applyFill="1" applyBorder="1" applyAlignment="1">
      <alignment horizontal="center" vertical="center" wrapText="1" shrinkToFit="1"/>
    </xf>
    <xf numFmtId="0" fontId="26" fillId="0" borderId="0" xfId="5" applyFont="1" applyFill="1" applyBorder="1" applyAlignment="1">
      <alignment horizontal="center" vertical="center" wrapText="1"/>
    </xf>
    <xf numFmtId="0" fontId="20" fillId="0" borderId="0" xfId="5" applyFill="1" applyBorder="1" applyAlignment="1">
      <alignment horizontal="center" vertical="center" wrapText="1"/>
    </xf>
    <xf numFmtId="0" fontId="29" fillId="0" borderId="1" xfId="5" applyFont="1" applyFill="1" applyBorder="1" applyAlignment="1">
      <alignment horizontal="center" vertical="center" shrinkToFit="1"/>
    </xf>
    <xf numFmtId="0" fontId="29" fillId="0" borderId="1" xfId="5" applyFont="1" applyFill="1" applyBorder="1" applyAlignment="1">
      <alignment horizontal="center" vertical="center" wrapText="1" shrinkToFit="1"/>
    </xf>
    <xf numFmtId="0" fontId="29" fillId="0" borderId="2" xfId="5" applyFont="1" applyFill="1" applyBorder="1" applyAlignment="1">
      <alignment vertical="center" wrapText="1"/>
    </xf>
    <xf numFmtId="164" fontId="6" fillId="0" borderId="1" xfId="5" applyNumberFormat="1" applyFont="1" applyFill="1" applyBorder="1" applyAlignment="1">
      <alignment horizontal="center" vertical="center" shrinkToFit="1"/>
    </xf>
    <xf numFmtId="164" fontId="6" fillId="0" borderId="1" xfId="5" applyNumberFormat="1" applyFont="1" applyFill="1" applyBorder="1" applyAlignment="1">
      <alignment horizontal="center" vertical="center" wrapText="1" shrinkToFit="1"/>
    </xf>
    <xf numFmtId="0" fontId="31" fillId="0" borderId="0" xfId="5" applyFont="1" applyFill="1"/>
    <xf numFmtId="0" fontId="24" fillId="0" borderId="0" xfId="5" applyFont="1" applyFill="1"/>
    <xf numFmtId="0" fontId="24" fillId="0" borderId="0" xfId="5" applyFont="1" applyFill="1" applyAlignment="1">
      <alignment horizontal="left"/>
    </xf>
    <xf numFmtId="0" fontId="20" fillId="0" borderId="0" xfId="5" applyFill="1" applyBorder="1" applyAlignment="1">
      <alignment horizontal="left" wrapText="1"/>
    </xf>
    <xf numFmtId="0" fontId="24" fillId="0" borderId="1" xfId="5" applyFont="1" applyFill="1" applyBorder="1" applyAlignment="1">
      <alignment vertical="top"/>
    </xf>
    <xf numFmtId="0" fontId="24" fillId="0" borderId="0" xfId="5" applyFont="1" applyFill="1" applyBorder="1" applyAlignment="1">
      <alignment horizontal="left"/>
    </xf>
    <xf numFmtId="0" fontId="31" fillId="0" borderId="0" xfId="5" applyFont="1" applyFill="1" applyBorder="1"/>
    <xf numFmtId="0" fontId="24" fillId="0" borderId="0" xfId="5" applyFont="1" applyFill="1" applyBorder="1"/>
    <xf numFmtId="0" fontId="7" fillId="0" borderId="0" xfId="5" applyFont="1" applyFill="1" applyAlignment="1">
      <alignment horizontal="center" vertical="center"/>
    </xf>
    <xf numFmtId="0" fontId="3" fillId="0" borderId="14" xfId="5" applyFont="1" applyFill="1" applyBorder="1" applyAlignment="1">
      <alignment vertical="center"/>
    </xf>
    <xf numFmtId="0" fontId="28" fillId="0" borderId="0" xfId="5" applyFont="1" applyFill="1" applyAlignment="1">
      <alignment horizontal="center" vertical="center"/>
    </xf>
    <xf numFmtId="0" fontId="6" fillId="0" borderId="1" xfId="5" applyFont="1" applyFill="1" applyBorder="1" applyAlignment="1">
      <alignment horizontal="left" vertical="center" wrapText="1"/>
    </xf>
    <xf numFmtId="0" fontId="6" fillId="0" borderId="1" xfId="5" applyFont="1" applyFill="1" applyBorder="1" applyAlignment="1">
      <alignment horizontal="center" vertical="center" wrapText="1" shrinkToFit="1"/>
    </xf>
    <xf numFmtId="4" fontId="6" fillId="0" borderId="1" xfId="5" applyNumberFormat="1" applyFont="1" applyFill="1" applyBorder="1" applyAlignment="1">
      <alignment horizontal="center" vertical="center" shrinkToFit="1"/>
    </xf>
    <xf numFmtId="4" fontId="6" fillId="0" borderId="1" xfId="5" applyNumberFormat="1" applyFont="1" applyFill="1" applyBorder="1" applyAlignment="1">
      <alignment horizontal="center" vertical="center" wrapText="1" shrinkToFit="1"/>
    </xf>
    <xf numFmtId="0" fontId="6" fillId="0" borderId="0" xfId="5" applyFont="1" applyFill="1" applyAlignment="1">
      <alignment vertical="center"/>
    </xf>
    <xf numFmtId="0" fontId="6" fillId="0" borderId="0" xfId="5" applyFont="1" applyFill="1"/>
    <xf numFmtId="0" fontId="6" fillId="0" borderId="0" xfId="5" applyFont="1" applyFill="1" applyAlignment="1">
      <alignment horizontal="left"/>
    </xf>
    <xf numFmtId="0" fontId="17" fillId="0" borderId="0" xfId="5" applyFont="1" applyFill="1"/>
    <xf numFmtId="49" fontId="3" fillId="0" borderId="17" xfId="5" applyNumberFormat="1" applyFont="1" applyFill="1" applyBorder="1" applyAlignment="1">
      <alignment vertical="center"/>
    </xf>
    <xf numFmtId="0" fontId="20" fillId="0" borderId="0" xfId="5" applyFont="1" applyFill="1" applyAlignment="1">
      <alignment vertical="center"/>
    </xf>
    <xf numFmtId="4" fontId="6" fillId="0" borderId="2" xfId="5" applyNumberFormat="1" applyFont="1" applyFill="1" applyBorder="1" applyAlignment="1">
      <alignment horizontal="center" vertical="center" shrinkToFit="1"/>
    </xf>
    <xf numFmtId="4" fontId="6" fillId="0" borderId="2" xfId="5" applyNumberFormat="1" applyFont="1" applyFill="1" applyBorder="1" applyAlignment="1">
      <alignment horizontal="center" vertical="center" wrapText="1" shrinkToFit="1"/>
    </xf>
    <xf numFmtId="0" fontId="6" fillId="0" borderId="9" xfId="5" applyFont="1" applyFill="1" applyBorder="1" applyAlignment="1">
      <alignment horizontal="center" vertical="center" shrinkToFit="1"/>
    </xf>
    <xf numFmtId="4" fontId="6" fillId="0" borderId="6" xfId="5" applyNumberFormat="1" applyFont="1" applyFill="1" applyBorder="1" applyAlignment="1">
      <alignment horizontal="center" vertical="center" shrinkToFit="1"/>
    </xf>
    <xf numFmtId="0" fontId="3" fillId="0" borderId="19" xfId="5" applyFont="1" applyFill="1" applyBorder="1" applyAlignment="1">
      <alignment vertical="center"/>
    </xf>
    <xf numFmtId="0" fontId="6" fillId="0" borderId="4" xfId="5" applyNumberFormat="1" applyFont="1" applyFill="1" applyBorder="1" applyAlignment="1">
      <alignment horizontal="center" vertical="center" wrapText="1"/>
    </xf>
    <xf numFmtId="164" fontId="6" fillId="0" borderId="9" xfId="5" applyNumberFormat="1" applyFont="1" applyFill="1" applyBorder="1" applyAlignment="1">
      <alignment horizontal="center" vertical="center" shrinkToFit="1"/>
    </xf>
    <xf numFmtId="0" fontId="6" fillId="0" borderId="18" xfId="5" applyFont="1" applyFill="1" applyBorder="1" applyAlignment="1">
      <alignment horizontal="center" vertical="center"/>
    </xf>
    <xf numFmtId="0" fontId="24" fillId="0" borderId="0" xfId="5" applyFont="1" applyFill="1" applyAlignment="1">
      <alignment vertical="center"/>
    </xf>
    <xf numFmtId="164" fontId="6" fillId="0" borderId="8" xfId="5" applyNumberFormat="1" applyFont="1" applyFill="1" applyBorder="1" applyAlignment="1">
      <alignment horizontal="center" vertical="center" shrinkToFit="1"/>
    </xf>
    <xf numFmtId="0" fontId="6" fillId="0" borderId="4" xfId="5" applyFont="1" applyFill="1" applyBorder="1" applyAlignment="1">
      <alignment horizontal="center" vertical="center"/>
    </xf>
    <xf numFmtId="0" fontId="6" fillId="0" borderId="17" xfId="5" applyFont="1" applyFill="1" applyBorder="1" applyAlignment="1">
      <alignment horizontal="center" vertical="center" wrapText="1"/>
    </xf>
    <xf numFmtId="0" fontId="6" fillId="0" borderId="2" xfId="5" applyFont="1" applyFill="1" applyBorder="1" applyAlignment="1">
      <alignment horizontal="center" vertical="center" shrinkToFit="1"/>
    </xf>
    <xf numFmtId="0" fontId="6" fillId="0" borderId="2" xfId="5" applyFont="1" applyFill="1" applyBorder="1" applyAlignment="1">
      <alignment horizontal="center" vertical="center" wrapText="1" shrinkToFit="1"/>
    </xf>
    <xf numFmtId="0" fontId="6" fillId="0" borderId="8" xfId="5" applyFont="1" applyFill="1" applyBorder="1" applyAlignment="1">
      <alignment horizontal="center" vertical="center" shrinkToFit="1"/>
    </xf>
    <xf numFmtId="0" fontId="6" fillId="0" borderId="8" xfId="5" applyFont="1" applyFill="1" applyBorder="1" applyAlignment="1">
      <alignment horizontal="center" vertical="center" wrapText="1" shrinkToFit="1"/>
    </xf>
    <xf numFmtId="0" fontId="6" fillId="0" borderId="1" xfId="5" applyFont="1" applyFill="1" applyBorder="1" applyAlignment="1">
      <alignment vertical="center" wrapText="1"/>
    </xf>
    <xf numFmtId="0" fontId="24" fillId="0" borderId="0" xfId="5" applyFont="1" applyFill="1" applyAlignment="1">
      <alignment vertical="center" wrapText="1"/>
    </xf>
    <xf numFmtId="0" fontId="24" fillId="0" borderId="0" xfId="5" applyFont="1" applyFill="1" applyAlignment="1">
      <alignment horizontal="left" wrapText="1"/>
    </xf>
    <xf numFmtId="0" fontId="31" fillId="0" borderId="0" xfId="5" applyFont="1" applyFill="1" applyAlignment="1">
      <alignment wrapText="1"/>
    </xf>
    <xf numFmtId="0" fontId="6" fillId="0" borderId="2" xfId="5" applyFont="1" applyFill="1" applyBorder="1" applyAlignment="1">
      <alignment vertical="center" wrapText="1"/>
    </xf>
    <xf numFmtId="0" fontId="6" fillId="0" borderId="8" xfId="5" applyFont="1" applyFill="1" applyBorder="1" applyAlignment="1">
      <alignment horizontal="center" vertical="center" wrapText="1"/>
    </xf>
    <xf numFmtId="0" fontId="6" fillId="0" borderId="2" xfId="5" applyFont="1" applyFill="1" applyBorder="1" applyAlignment="1">
      <alignment horizontal="justify" vertical="center" wrapText="1"/>
    </xf>
    <xf numFmtId="0" fontId="20" fillId="0" borderId="0" xfId="5" applyFill="1" applyAlignment="1">
      <alignment horizontal="left" wrapText="1"/>
    </xf>
    <xf numFmtId="49" fontId="6" fillId="0" borderId="1" xfId="5" applyNumberFormat="1" applyFont="1" applyFill="1" applyBorder="1" applyAlignment="1">
      <alignment horizontal="center" vertical="center" shrinkToFit="1"/>
    </xf>
    <xf numFmtId="0" fontId="6" fillId="0" borderId="0" xfId="5" applyFont="1" applyFill="1" applyAlignment="1">
      <alignment vertical="center" wrapText="1"/>
    </xf>
    <xf numFmtId="0" fontId="22" fillId="0" borderId="0" xfId="4" applyFill="1" applyAlignment="1">
      <alignment vertical="top"/>
    </xf>
    <xf numFmtId="0" fontId="23" fillId="0" borderId="0" xfId="4" applyFont="1" applyFill="1" applyAlignment="1">
      <alignment vertical="top"/>
    </xf>
    <xf numFmtId="0" fontId="6" fillId="0" borderId="1" xfId="5" applyFont="1" applyFill="1" applyBorder="1" applyAlignment="1">
      <alignment horizontal="center" vertical="center"/>
    </xf>
    <xf numFmtId="0" fontId="6" fillId="0" borderId="1" xfId="5" applyNumberFormat="1" applyFont="1" applyFill="1" applyBorder="1" applyAlignment="1">
      <alignment horizontal="center" vertical="center" wrapText="1"/>
    </xf>
    <xf numFmtId="0" fontId="6" fillId="0" borderId="0" xfId="5" applyFont="1" applyFill="1" applyAlignment="1">
      <alignment horizontal="left" vertical="center"/>
    </xf>
    <xf numFmtId="0" fontId="6" fillId="0" borderId="7" xfId="5" applyFont="1" applyFill="1" applyBorder="1" applyAlignment="1">
      <alignment horizontal="center" vertical="center" shrinkToFit="1"/>
    </xf>
    <xf numFmtId="0" fontId="6" fillId="0" borderId="7" xfId="5" applyFont="1" applyFill="1" applyBorder="1" applyAlignment="1">
      <alignment horizontal="center" vertical="center" wrapText="1" shrinkToFit="1"/>
    </xf>
    <xf numFmtId="4" fontId="6" fillId="0" borderId="7" xfId="5" applyNumberFormat="1" applyFont="1" applyFill="1" applyBorder="1" applyAlignment="1">
      <alignment horizontal="center" vertical="center" shrinkToFit="1"/>
    </xf>
    <xf numFmtId="0" fontId="6" fillId="0" borderId="3" xfId="5" applyFont="1" applyFill="1" applyBorder="1" applyAlignment="1">
      <alignment horizontal="center" vertical="center" shrinkToFit="1"/>
    </xf>
    <xf numFmtId="0" fontId="6" fillId="0" borderId="3" xfId="5" applyFont="1" applyFill="1" applyBorder="1" applyAlignment="1">
      <alignment horizontal="center" vertical="center" wrapText="1" shrinkToFit="1"/>
    </xf>
    <xf numFmtId="4" fontId="6" fillId="0" borderId="3" xfId="5" applyNumberFormat="1" applyFont="1" applyFill="1" applyBorder="1" applyAlignment="1">
      <alignment horizontal="center" vertical="center" shrinkToFit="1"/>
    </xf>
    <xf numFmtId="0" fontId="7" fillId="0" borderId="0" xfId="5" applyFont="1" applyFill="1" applyAlignment="1">
      <alignment horizontal="center" vertical="center" wrapText="1"/>
    </xf>
    <xf numFmtId="0" fontId="20" fillId="0" borderId="0" xfId="5" applyFont="1" applyFill="1"/>
    <xf numFmtId="0" fontId="29" fillId="0" borderId="0" xfId="5" applyFont="1" applyFill="1" applyAlignment="1">
      <alignment vertical="center"/>
    </xf>
    <xf numFmtId="0" fontId="29" fillId="0" borderId="0" xfId="5" applyFont="1" applyFill="1"/>
    <xf numFmtId="0" fontId="29" fillId="0" borderId="0" xfId="5" applyFont="1" applyFill="1" applyAlignment="1">
      <alignment horizontal="left"/>
    </xf>
    <xf numFmtId="0" fontId="30" fillId="0" borderId="0" xfId="5" applyFont="1" applyFill="1"/>
    <xf numFmtId="0" fontId="6" fillId="0" borderId="0" xfId="5" applyFont="1" applyFill="1" applyAlignment="1">
      <alignment horizontal="center" vertical="center"/>
    </xf>
    <xf numFmtId="0" fontId="6" fillId="0" borderId="0" xfId="5" applyFont="1" applyFill="1" applyAlignment="1">
      <alignment horizontal="center"/>
    </xf>
    <xf numFmtId="0" fontId="17" fillId="0" borderId="0" xfId="5" applyFont="1" applyFill="1" applyAlignment="1">
      <alignment horizontal="center"/>
    </xf>
    <xf numFmtId="0" fontId="6" fillId="0" borderId="9" xfId="5" applyFont="1" applyFill="1" applyBorder="1" applyAlignment="1">
      <alignment horizontal="center" vertical="center" wrapText="1"/>
    </xf>
    <xf numFmtId="164" fontId="6" fillId="0" borderId="6" xfId="5" applyNumberFormat="1" applyFont="1" applyFill="1" applyBorder="1" applyAlignment="1">
      <alignment horizontal="center" vertical="center" shrinkToFit="1"/>
    </xf>
    <xf numFmtId="0" fontId="33" fillId="0" borderId="0" xfId="5" applyFont="1" applyFill="1" applyAlignment="1">
      <alignment horizontal="center" vertical="center" wrapText="1"/>
    </xf>
    <xf numFmtId="0" fontId="33" fillId="0" borderId="0" xfId="5" applyFont="1" applyFill="1" applyAlignment="1">
      <alignment wrapText="1"/>
    </xf>
    <xf numFmtId="0" fontId="29" fillId="0" borderId="4" xfId="5" applyFont="1" applyFill="1" applyBorder="1" applyAlignment="1">
      <alignment horizontal="center" vertical="center" wrapText="1"/>
    </xf>
    <xf numFmtId="0" fontId="6" fillId="0" borderId="10" xfId="5" applyFont="1" applyFill="1" applyBorder="1" applyAlignment="1">
      <alignment horizontal="center" vertical="center"/>
    </xf>
    <xf numFmtId="14" fontId="6" fillId="0" borderId="1" xfId="5" applyNumberFormat="1" applyFont="1" applyFill="1" applyBorder="1" applyAlignment="1">
      <alignment horizontal="center" vertical="center" wrapText="1"/>
    </xf>
    <xf numFmtId="14" fontId="6" fillId="0" borderId="2" xfId="5" applyNumberFormat="1" applyFont="1" applyFill="1" applyBorder="1" applyAlignment="1">
      <alignment horizontal="center" vertical="center" wrapText="1"/>
    </xf>
    <xf numFmtId="0" fontId="6" fillId="0" borderId="5" xfId="5" applyFont="1" applyFill="1" applyBorder="1" applyAlignment="1">
      <alignment horizontal="center" vertical="center"/>
    </xf>
    <xf numFmtId="0" fontId="3" fillId="0" borderId="17" xfId="5" applyFont="1" applyFill="1" applyBorder="1" applyAlignment="1">
      <alignment horizontal="center" vertical="center"/>
    </xf>
    <xf numFmtId="0" fontId="20" fillId="0" borderId="0" xfId="5" applyFill="1" applyBorder="1"/>
    <xf numFmtId="0" fontId="20" fillId="0" borderId="0" xfId="5" applyFill="1" applyBorder="1" applyAlignment="1">
      <alignment horizontal="left"/>
    </xf>
    <xf numFmtId="0" fontId="26" fillId="0" borderId="0" xfId="5" applyFont="1" applyFill="1" applyBorder="1"/>
    <xf numFmtId="4" fontId="6" fillId="0" borderId="8" xfId="5" applyNumberFormat="1" applyFont="1" applyFill="1" applyBorder="1" applyAlignment="1">
      <alignment horizontal="center" vertical="center" shrinkToFit="1"/>
    </xf>
    <xf numFmtId="4" fontId="6" fillId="0" borderId="8" xfId="5" applyNumberFormat="1" applyFont="1" applyFill="1" applyBorder="1" applyAlignment="1">
      <alignment horizontal="center" vertical="center" wrapText="1" shrinkToFit="1"/>
    </xf>
    <xf numFmtId="0" fontId="6" fillId="0" borderId="17" xfId="5" applyFont="1" applyFill="1" applyBorder="1" applyAlignment="1">
      <alignment horizontal="center" vertical="center"/>
    </xf>
    <xf numFmtId="2" fontId="6" fillId="0" borderId="1" xfId="5" applyNumberFormat="1" applyFont="1" applyFill="1" applyBorder="1" applyAlignment="1">
      <alignment horizontal="center" vertical="center" shrinkToFit="1"/>
    </xf>
    <xf numFmtId="4" fontId="34" fillId="0" borderId="0" xfId="5" applyNumberFormat="1" applyFont="1" applyFill="1" applyAlignment="1">
      <alignment horizontal="center" vertical="center"/>
    </xf>
    <xf numFmtId="4" fontId="34" fillId="0" borderId="0" xfId="5" applyNumberFormat="1" applyFont="1" applyFill="1" applyAlignment="1">
      <alignment horizontal="center"/>
    </xf>
    <xf numFmtId="0" fontId="7" fillId="0" borderId="0" xfId="5" applyFont="1" applyFill="1" applyBorder="1" applyAlignment="1">
      <alignment horizontal="left" vertical="center" wrapText="1"/>
    </xf>
    <xf numFmtId="0" fontId="35" fillId="0" borderId="0" xfId="5" applyFont="1" applyFill="1"/>
    <xf numFmtId="0" fontId="18" fillId="0" borderId="0" xfId="5" applyFont="1" applyFill="1" applyBorder="1" applyAlignment="1">
      <alignment horizontal="center" vertical="center" shrinkToFit="1"/>
    </xf>
    <xf numFmtId="0" fontId="18" fillId="0" borderId="0" xfId="5" applyFont="1" applyFill="1" applyBorder="1" applyAlignment="1">
      <alignment horizontal="center" vertical="center" wrapText="1" shrinkToFit="1"/>
    </xf>
    <xf numFmtId="0" fontId="36" fillId="0" borderId="0" xfId="5" applyFont="1" applyFill="1" applyBorder="1" applyAlignment="1">
      <alignment horizontal="left" vertical="center"/>
    </xf>
    <xf numFmtId="4" fontId="37" fillId="0" borderId="0" xfId="5" applyNumberFormat="1" applyFont="1" applyFill="1" applyBorder="1" applyAlignment="1">
      <alignment horizontal="center" vertical="center" shrinkToFit="1"/>
    </xf>
    <xf numFmtId="4" fontId="37" fillId="0" borderId="0" xfId="5" applyNumberFormat="1" applyFont="1" applyFill="1" applyBorder="1" applyAlignment="1">
      <alignment horizontal="center" vertical="center" wrapText="1" shrinkToFit="1"/>
    </xf>
    <xf numFmtId="0" fontId="25" fillId="0" borderId="0" xfId="5" applyFont="1" applyFill="1" applyBorder="1" applyAlignment="1">
      <alignment horizontal="center" vertical="center"/>
    </xf>
    <xf numFmtId="4" fontId="24" fillId="0" borderId="0" xfId="5" applyNumberFormat="1" applyFont="1" applyFill="1" applyAlignment="1">
      <alignment horizontal="center" vertical="center"/>
    </xf>
    <xf numFmtId="4" fontId="24" fillId="0" borderId="0" xfId="5" applyNumberFormat="1" applyFont="1" applyFill="1" applyAlignment="1">
      <alignment horizontal="center"/>
    </xf>
    <xf numFmtId="4" fontId="34" fillId="0" borderId="0" xfId="5" applyNumberFormat="1" applyFont="1" applyFill="1" applyBorder="1" applyAlignment="1">
      <alignment horizontal="center" vertical="center" shrinkToFit="1"/>
    </xf>
    <xf numFmtId="4" fontId="34" fillId="0" borderId="0" xfId="5" applyNumberFormat="1" applyFont="1" applyFill="1" applyBorder="1" applyAlignment="1">
      <alignment horizontal="center" vertical="center" wrapText="1" shrinkToFit="1"/>
    </xf>
    <xf numFmtId="4" fontId="38" fillId="0" borderId="0" xfId="5" applyNumberFormat="1" applyFont="1" applyFill="1" applyBorder="1" applyAlignment="1">
      <alignment horizontal="center" vertical="center" shrinkToFit="1"/>
    </xf>
    <xf numFmtId="4" fontId="26" fillId="0" borderId="0" xfId="5" applyNumberFormat="1" applyFont="1" applyFill="1"/>
    <xf numFmtId="4" fontId="24" fillId="0" borderId="0" xfId="5" applyNumberFormat="1" applyFont="1" applyFill="1" applyBorder="1" applyAlignment="1">
      <alignment horizontal="center" vertical="center" shrinkToFit="1"/>
    </xf>
    <xf numFmtId="4" fontId="24" fillId="0" borderId="0" xfId="5" applyNumberFormat="1" applyFont="1" applyFill="1" applyBorder="1" applyAlignment="1">
      <alignment horizontal="center" vertical="center" wrapText="1" shrinkToFit="1"/>
    </xf>
    <xf numFmtId="4" fontId="25" fillId="0" borderId="0" xfId="5" applyNumberFormat="1" applyFont="1" applyFill="1" applyBorder="1" applyAlignment="1">
      <alignment horizontal="center" vertical="center" shrinkToFit="1"/>
    </xf>
    <xf numFmtId="0" fontId="39" fillId="0" borderId="0" xfId="5" applyFont="1" applyFill="1" applyAlignment="1">
      <alignment horizontal="left"/>
    </xf>
    <xf numFmtId="0" fontId="34" fillId="0" borderId="0" xfId="5" applyFont="1" applyFill="1" applyBorder="1" applyAlignment="1">
      <alignment horizontal="left" vertical="center"/>
    </xf>
    <xf numFmtId="0" fontId="6" fillId="0" borderId="1" xfId="5" applyFont="1" applyFill="1" applyBorder="1" applyAlignment="1">
      <alignment horizontal="center" vertical="center" shrinkToFit="1"/>
    </xf>
    <xf numFmtId="0" fontId="6" fillId="0" borderId="1" xfId="5" applyFont="1" applyFill="1" applyBorder="1" applyAlignment="1">
      <alignment horizontal="center" vertical="center" wrapText="1"/>
    </xf>
    <xf numFmtId="0" fontId="6" fillId="0" borderId="2" xfId="5" applyFont="1" applyFill="1" applyBorder="1" applyAlignment="1">
      <alignment horizontal="center" vertical="center"/>
    </xf>
    <xf numFmtId="0" fontId="6" fillId="0" borderId="2" xfId="5" applyFont="1" applyFill="1" applyBorder="1" applyAlignment="1">
      <alignment horizontal="left" vertical="center" wrapText="1"/>
    </xf>
    <xf numFmtId="0" fontId="6" fillId="0" borderId="3" xfId="5" applyFont="1" applyFill="1" applyBorder="1" applyAlignment="1">
      <alignment horizontal="left" vertical="center" wrapText="1"/>
    </xf>
    <xf numFmtId="0" fontId="6" fillId="0" borderId="7" xfId="5" applyFont="1" applyFill="1" applyBorder="1" applyAlignment="1">
      <alignment horizontal="left" vertical="center" wrapText="1"/>
    </xf>
    <xf numFmtId="0" fontId="6" fillId="0" borderId="2" xfId="5" applyFont="1" applyFill="1" applyBorder="1" applyAlignment="1">
      <alignment horizontal="center" vertical="center" wrapText="1"/>
    </xf>
    <xf numFmtId="0" fontId="6" fillId="0" borderId="3" xfId="5" applyFont="1" applyFill="1" applyBorder="1" applyAlignment="1">
      <alignment horizontal="center" vertical="center" wrapText="1"/>
    </xf>
    <xf numFmtId="0" fontId="6" fillId="0" borderId="7" xfId="5" applyFont="1" applyFill="1" applyBorder="1" applyAlignment="1">
      <alignment horizontal="center" vertical="center" wrapText="1"/>
    </xf>
    <xf numFmtId="164" fontId="6" fillId="0" borderId="2" xfId="5" applyNumberFormat="1" applyFont="1" applyFill="1" applyBorder="1" applyAlignment="1">
      <alignment horizontal="center" vertical="center" shrinkToFit="1"/>
    </xf>
    <xf numFmtId="164" fontId="6" fillId="0" borderId="3" xfId="5" applyNumberFormat="1" applyFont="1" applyFill="1" applyBorder="1" applyAlignment="1">
      <alignment horizontal="center" vertical="center" shrinkToFit="1"/>
    </xf>
    <xf numFmtId="164" fontId="6" fillId="0" borderId="2" xfId="5" applyNumberFormat="1" applyFont="1" applyFill="1" applyBorder="1" applyAlignment="1">
      <alignment horizontal="center" vertical="center" wrapText="1" shrinkToFit="1"/>
    </xf>
    <xf numFmtId="164" fontId="6" fillId="0" borderId="3" xfId="5" applyNumberFormat="1" applyFont="1" applyFill="1" applyBorder="1" applyAlignment="1">
      <alignment horizontal="center" vertical="center" wrapText="1" shrinkToFit="1"/>
    </xf>
    <xf numFmtId="0" fontId="6" fillId="0" borderId="18" xfId="5" applyFont="1" applyFill="1" applyBorder="1" applyAlignment="1">
      <alignment horizontal="center" vertical="center" wrapText="1"/>
    </xf>
    <xf numFmtId="0" fontId="6" fillId="0" borderId="4" xfId="5" applyFont="1" applyFill="1" applyBorder="1" applyAlignment="1">
      <alignment horizontal="center" vertical="center" wrapText="1"/>
    </xf>
    <xf numFmtId="0" fontId="24" fillId="2" borderId="0" xfId="5" applyFont="1" applyFill="1" applyBorder="1" applyAlignment="1">
      <alignment horizontal="left" vertical="center"/>
    </xf>
    <xf numFmtId="0" fontId="24" fillId="0" borderId="0" xfId="5" applyFont="1" applyFill="1" applyBorder="1" applyAlignment="1">
      <alignment horizontal="center" vertical="center"/>
    </xf>
    <xf numFmtId="0" fontId="3" fillId="0" borderId="0" xfId="5" applyFont="1" applyFill="1" applyBorder="1" applyAlignment="1">
      <alignment horizontal="center"/>
    </xf>
    <xf numFmtId="0" fontId="3" fillId="0" borderId="0" xfId="5" applyFont="1" applyBorder="1"/>
    <xf numFmtId="0" fontId="18" fillId="0" borderId="0" xfId="5" applyFont="1" applyFill="1" applyBorder="1" applyAlignment="1">
      <alignment horizontal="center"/>
    </xf>
    <xf numFmtId="0" fontId="7" fillId="0" borderId="0" xfId="5" applyFont="1" applyFill="1" applyBorder="1"/>
    <xf numFmtId="0" fontId="6" fillId="0" borderId="0" xfId="5" applyFont="1" applyBorder="1"/>
    <xf numFmtId="0" fontId="7" fillId="0" borderId="1" xfId="5" applyFont="1" applyFill="1" applyBorder="1" applyAlignment="1">
      <alignment horizontal="center" vertical="center" wrapText="1"/>
    </xf>
    <xf numFmtId="168" fontId="7" fillId="0" borderId="1" xfId="6" applyNumberFormat="1" applyFont="1" applyFill="1" applyBorder="1" applyAlignment="1">
      <alignment horizontal="center" vertical="center" wrapText="1"/>
    </xf>
    <xf numFmtId="0" fontId="18" fillId="0" borderId="1" xfId="5" applyFont="1" applyFill="1" applyBorder="1" applyAlignment="1">
      <alignment vertical="center"/>
    </xf>
    <xf numFmtId="0" fontId="18" fillId="0" borderId="1" xfId="5" applyFont="1" applyFill="1" applyBorder="1" applyAlignment="1">
      <alignment horizontal="left" vertical="center"/>
    </xf>
    <xf numFmtId="0" fontId="7" fillId="0" borderId="1" xfId="5" applyFont="1" applyBorder="1" applyAlignment="1">
      <alignment horizontal="center" vertical="center"/>
    </xf>
    <xf numFmtId="0" fontId="7" fillId="0" borderId="0" xfId="5" applyFont="1" applyAlignment="1">
      <alignment horizontal="center"/>
    </xf>
    <xf numFmtId="0" fontId="7" fillId="0" borderId="1" xfId="5" applyFont="1" applyFill="1" applyBorder="1" applyAlignment="1">
      <alignment horizontal="center" vertical="center"/>
    </xf>
    <xf numFmtId="0" fontId="7" fillId="0" borderId="1" xfId="5" applyFont="1" applyFill="1" applyBorder="1" applyAlignment="1">
      <alignment horizontal="left" vertical="center" wrapText="1"/>
    </xf>
    <xf numFmtId="4" fontId="7" fillId="0" borderId="1" xfId="5" applyNumberFormat="1" applyFont="1" applyFill="1" applyBorder="1" applyAlignment="1">
      <alignment horizontal="center" vertical="center" wrapText="1"/>
    </xf>
    <xf numFmtId="0" fontId="7" fillId="0" borderId="1" xfId="5" applyFont="1" applyFill="1" applyBorder="1" applyAlignment="1">
      <alignment horizontal="justify" vertical="top" wrapText="1"/>
    </xf>
    <xf numFmtId="0" fontId="7" fillId="0" borderId="1" xfId="5" applyNumberFormat="1" applyFont="1" applyFill="1" applyBorder="1" applyAlignment="1">
      <alignment horizontal="center" vertical="center" wrapText="1"/>
    </xf>
    <xf numFmtId="0" fontId="24" fillId="0" borderId="1" xfId="5" applyFont="1" applyFill="1" applyBorder="1" applyAlignment="1">
      <alignment vertical="center" wrapText="1"/>
    </xf>
    <xf numFmtId="49" fontId="7" fillId="0" borderId="1" xfId="5" applyNumberFormat="1" applyFont="1" applyFill="1" applyBorder="1" applyAlignment="1">
      <alignment horizontal="center" vertical="center"/>
    </xf>
    <xf numFmtId="0" fontId="10" fillId="0" borderId="1" xfId="5" applyFont="1" applyFill="1" applyBorder="1" applyAlignment="1">
      <alignment horizontal="center" vertical="center" wrapText="1"/>
    </xf>
    <xf numFmtId="0" fontId="20" fillId="0" borderId="1" xfId="5" applyFont="1" applyFill="1" applyBorder="1" applyAlignment="1">
      <alignment vertical="center"/>
    </xf>
    <xf numFmtId="0" fontId="7" fillId="0" borderId="1" xfId="5" applyNumberFormat="1" applyFont="1" applyFill="1" applyBorder="1" applyAlignment="1">
      <alignment horizontal="left" vertical="center" wrapText="1"/>
    </xf>
    <xf numFmtId="0" fontId="7" fillId="3" borderId="1" xfId="5" applyNumberFormat="1" applyFont="1" applyFill="1" applyBorder="1" applyAlignment="1">
      <alignment horizontal="center" vertical="center" wrapText="1"/>
    </xf>
    <xf numFmtId="0" fontId="7" fillId="3" borderId="1" xfId="5" applyNumberFormat="1" applyFont="1" applyFill="1" applyBorder="1" applyAlignment="1">
      <alignment horizontal="left" vertical="center" wrapText="1"/>
    </xf>
    <xf numFmtId="0" fontId="7" fillId="3" borderId="1" xfId="5" applyFont="1" applyFill="1" applyBorder="1" applyAlignment="1">
      <alignment horizontal="center" vertical="center" wrapText="1"/>
    </xf>
    <xf numFmtId="4" fontId="7" fillId="3" borderId="1" xfId="5" applyNumberFormat="1" applyFont="1" applyFill="1" applyBorder="1" applyAlignment="1">
      <alignment horizontal="center" vertical="center" wrapText="1"/>
    </xf>
    <xf numFmtId="0" fontId="7" fillId="3" borderId="1" xfId="5" applyFont="1" applyFill="1" applyBorder="1" applyAlignment="1">
      <alignment horizontal="justify" vertical="top" wrapText="1"/>
    </xf>
    <xf numFmtId="0" fontId="1" fillId="0" borderId="1" xfId="5" applyFont="1" applyFill="1" applyBorder="1" applyAlignment="1">
      <alignment horizontal="center" vertical="center" wrapText="1"/>
    </xf>
    <xf numFmtId="0" fontId="7" fillId="3" borderId="1" xfId="5" applyFont="1" applyFill="1" applyBorder="1" applyAlignment="1">
      <alignment horizontal="center" vertical="center"/>
    </xf>
    <xf numFmtId="0" fontId="20" fillId="3" borderId="0" xfId="5" applyFont="1" applyFill="1" applyAlignment="1">
      <alignment vertical="top"/>
    </xf>
    <xf numFmtId="0" fontId="7" fillId="2" borderId="1" xfId="5" applyFont="1" applyFill="1" applyBorder="1" applyAlignment="1">
      <alignment horizontal="center" vertical="center" wrapText="1"/>
    </xf>
    <xf numFmtId="0" fontId="7" fillId="2" borderId="0" xfId="5" applyFont="1" applyFill="1" applyAlignment="1">
      <alignment horizontal="center"/>
    </xf>
    <xf numFmtId="0" fontId="7" fillId="0" borderId="1" xfId="5" applyFont="1" applyFill="1" applyBorder="1" applyAlignment="1">
      <alignment horizontal="justify" vertical="center"/>
    </xf>
    <xf numFmtId="0" fontId="18" fillId="5" borderId="6" xfId="5" applyNumberFormat="1" applyFont="1" applyFill="1" applyBorder="1" applyAlignment="1">
      <alignment vertical="center" wrapText="1"/>
    </xf>
    <xf numFmtId="0" fontId="24" fillId="0" borderId="0" xfId="5" applyFont="1"/>
    <xf numFmtId="164" fontId="7" fillId="0" borderId="1" xfId="5" applyNumberFormat="1" applyFont="1" applyFill="1" applyBorder="1" applyAlignment="1">
      <alignment horizontal="center" vertical="center"/>
    </xf>
    <xf numFmtId="4" fontId="24" fillId="0" borderId="0" xfId="5" applyNumberFormat="1" applyFont="1" applyFill="1" applyBorder="1" applyAlignment="1">
      <alignment horizontal="center" vertical="center"/>
    </xf>
    <xf numFmtId="164" fontId="7" fillId="0" borderId="1" xfId="5" applyNumberFormat="1" applyFont="1" applyFill="1" applyBorder="1" applyAlignment="1">
      <alignment horizontal="center" vertical="center" wrapText="1"/>
    </xf>
    <xf numFmtId="0" fontId="1" fillId="0" borderId="1" xfId="5" applyFont="1" applyFill="1" applyBorder="1" applyAlignment="1">
      <alignment horizontal="center" vertical="center"/>
    </xf>
    <xf numFmtId="0" fontId="10" fillId="0" borderId="1" xfId="5" applyFont="1" applyFill="1" applyBorder="1" applyAlignment="1">
      <alignment horizontal="center" vertical="center"/>
    </xf>
    <xf numFmtId="165" fontId="7" fillId="0" borderId="1" xfId="5" applyNumberFormat="1" applyFont="1" applyFill="1" applyBorder="1" applyAlignment="1">
      <alignment horizontal="center" vertical="center" wrapText="1"/>
    </xf>
    <xf numFmtId="0" fontId="24" fillId="0" borderId="1" xfId="5" applyFont="1" applyFill="1" applyBorder="1" applyAlignment="1">
      <alignment horizontal="left" vertical="center"/>
    </xf>
    <xf numFmtId="3" fontId="7" fillId="0" borderId="1" xfId="5" applyNumberFormat="1" applyFont="1" applyFill="1" applyBorder="1" applyAlignment="1">
      <alignment horizontal="center" vertical="center" wrapText="1"/>
    </xf>
    <xf numFmtId="4" fontId="34" fillId="0" borderId="0" xfId="5" applyNumberFormat="1" applyFont="1" applyFill="1" applyBorder="1" applyAlignment="1">
      <alignment horizontal="center" vertical="center"/>
    </xf>
    <xf numFmtId="4" fontId="40" fillId="0" borderId="0" xfId="5" applyNumberFormat="1" applyFont="1" applyFill="1" applyBorder="1" applyAlignment="1">
      <alignment horizontal="center" vertical="center"/>
    </xf>
    <xf numFmtId="0" fontId="3" fillId="0" borderId="1" xfId="5" applyFont="1" applyFill="1" applyBorder="1" applyAlignment="1">
      <alignment horizontal="center" vertical="center" wrapText="1"/>
    </xf>
    <xf numFmtId="0" fontId="5" fillId="0" borderId="1" xfId="4" applyFont="1" applyFill="1" applyBorder="1" applyAlignment="1">
      <alignment horizontal="center" vertical="center" wrapText="1"/>
    </xf>
    <xf numFmtId="0" fontId="20" fillId="0" borderId="0" xfId="5" applyFont="1" applyFill="1" applyAlignment="1">
      <alignment vertical="center" wrapText="1"/>
    </xf>
    <xf numFmtId="0" fontId="20" fillId="0" borderId="0" xfId="5" applyFont="1" applyFill="1" applyAlignment="1">
      <alignment wrapText="1"/>
    </xf>
    <xf numFmtId="49" fontId="6" fillId="0" borderId="2" xfId="5" applyNumberFormat="1" applyFont="1" applyFill="1" applyBorder="1" applyAlignment="1">
      <alignment horizontal="center" vertical="center" shrinkToFit="1"/>
    </xf>
    <xf numFmtId="3" fontId="6" fillId="0" borderId="2" xfId="5" applyNumberFormat="1" applyFont="1" applyFill="1" applyBorder="1" applyAlignment="1">
      <alignment horizontal="center" vertical="center" shrinkToFit="1"/>
    </xf>
    <xf numFmtId="0" fontId="5" fillId="0" borderId="0" xfId="4" applyFont="1" applyFill="1" applyAlignment="1">
      <alignment vertical="center" wrapText="1"/>
    </xf>
    <xf numFmtId="0" fontId="5" fillId="0" borderId="0" xfId="4" applyFont="1" applyFill="1" applyAlignment="1">
      <alignment vertical="top"/>
    </xf>
    <xf numFmtId="49" fontId="6" fillId="0" borderId="1" xfId="5" applyNumberFormat="1" applyFont="1" applyFill="1" applyBorder="1" applyAlignment="1">
      <alignment horizontal="center" vertical="center" wrapText="1" shrinkToFit="1"/>
    </xf>
    <xf numFmtId="0" fontId="20" fillId="0" borderId="0" xfId="5" applyFont="1" applyFill="1" applyBorder="1" applyAlignment="1">
      <alignment vertical="center"/>
    </xf>
    <xf numFmtId="0" fontId="20" fillId="0" borderId="0" xfId="5" applyFont="1" applyFill="1" applyBorder="1"/>
    <xf numFmtId="0" fontId="20" fillId="0" borderId="0" xfId="5" applyFont="1" applyFill="1" applyBorder="1" applyAlignment="1">
      <alignment vertical="center" wrapText="1"/>
    </xf>
    <xf numFmtId="0" fontId="20" fillId="0" borderId="0" xfId="5" applyFont="1"/>
    <xf numFmtId="0" fontId="41" fillId="0" borderId="0" xfId="5" applyFont="1" applyBorder="1" applyAlignment="1"/>
    <xf numFmtId="0" fontId="3" fillId="0" borderId="0" xfId="5" applyFont="1" applyBorder="1" applyAlignment="1"/>
    <xf numFmtId="0" fontId="20" fillId="0" borderId="1" xfId="5" applyFont="1" applyFill="1" applyBorder="1" applyAlignment="1">
      <alignment wrapText="1"/>
    </xf>
    <xf numFmtId="0" fontId="3" fillId="0" borderId="24" xfId="5" applyNumberFormat="1" applyFont="1" applyFill="1" applyBorder="1" applyAlignment="1">
      <alignment vertical="center" wrapText="1"/>
    </xf>
    <xf numFmtId="0" fontId="1" fillId="0" borderId="1" xfId="5" applyFont="1" applyBorder="1"/>
    <xf numFmtId="0" fontId="1" fillId="0" borderId="0" xfId="5" applyFont="1" applyBorder="1"/>
    <xf numFmtId="0" fontId="1" fillId="0" borderId="1" xfId="5" applyFont="1" applyFill="1" applyBorder="1"/>
    <xf numFmtId="0" fontId="1" fillId="0" borderId="0" xfId="5" applyFont="1" applyFill="1" applyBorder="1"/>
    <xf numFmtId="0" fontId="7" fillId="0" borderId="1" xfId="5" applyFont="1" applyBorder="1" applyAlignment="1">
      <alignment horizontal="center" vertical="center" wrapText="1"/>
    </xf>
    <xf numFmtId="0" fontId="1" fillId="0" borderId="1" xfId="0" applyFont="1" applyFill="1" applyBorder="1" applyAlignment="1">
      <alignment horizontal="center" vertical="center" wrapText="1"/>
    </xf>
    <xf numFmtId="0" fontId="11" fillId="0" borderId="6" xfId="0" applyFont="1" applyFill="1" applyBorder="1" applyAlignment="1">
      <alignment vertical="center" wrapText="1"/>
    </xf>
    <xf numFmtId="0" fontId="18" fillId="0" borderId="4" xfId="5" applyNumberFormat="1" applyFont="1" applyFill="1" applyBorder="1" applyAlignment="1">
      <alignment horizontal="center" vertical="center" wrapText="1"/>
    </xf>
    <xf numFmtId="0" fontId="18" fillId="0" borderId="5" xfId="5" applyNumberFormat="1" applyFont="1" applyFill="1" applyBorder="1" applyAlignment="1">
      <alignment horizontal="center" vertical="center" wrapText="1"/>
    </xf>
    <xf numFmtId="0" fontId="18" fillId="0" borderId="1" xfId="5" applyNumberFormat="1" applyFont="1" applyFill="1" applyBorder="1" applyAlignment="1">
      <alignment horizontal="center" vertical="center" wrapText="1"/>
    </xf>
    <xf numFmtId="0" fontId="3" fillId="0" borderId="24" xfId="5" applyNumberFormat="1" applyFont="1" applyFill="1" applyBorder="1" applyAlignment="1">
      <alignment horizontal="center" vertical="center" wrapText="1"/>
    </xf>
    <xf numFmtId="0" fontId="3" fillId="0" borderId="0" xfId="5" applyFont="1" applyFill="1" applyBorder="1" applyAlignment="1">
      <alignment horizontal="center"/>
    </xf>
    <xf numFmtId="0" fontId="18" fillId="0" borderId="1" xfId="5" applyFont="1" applyFill="1" applyBorder="1" applyAlignment="1">
      <alignment horizontal="left" vertical="center"/>
    </xf>
    <xf numFmtId="0" fontId="18" fillId="0" borderId="6" xfId="5" applyNumberFormat="1" applyFont="1" applyFill="1" applyBorder="1" applyAlignment="1">
      <alignment horizontal="center" vertical="center" wrapText="1"/>
    </xf>
    <xf numFmtId="0" fontId="6" fillId="0" borderId="4" xfId="5" applyFont="1" applyFill="1" applyBorder="1" applyAlignment="1">
      <alignment horizontal="center" vertical="center" wrapText="1"/>
    </xf>
    <xf numFmtId="0" fontId="6" fillId="0" borderId="5" xfId="5" applyFont="1" applyFill="1" applyBorder="1" applyAlignment="1">
      <alignment horizontal="center" vertical="center" wrapText="1"/>
    </xf>
    <xf numFmtId="0" fontId="6" fillId="0" borderId="6" xfId="5" applyFont="1" applyFill="1" applyBorder="1" applyAlignment="1">
      <alignment horizontal="center" vertical="center" wrapText="1"/>
    </xf>
    <xf numFmtId="0" fontId="3" fillId="0" borderId="1" xfId="5" applyFont="1" applyFill="1" applyBorder="1" applyAlignment="1">
      <alignment horizontal="left" vertical="center"/>
    </xf>
    <xf numFmtId="0" fontId="3" fillId="0" borderId="4" xfId="5" applyFont="1" applyFill="1" applyBorder="1" applyAlignment="1">
      <alignment horizontal="center" vertical="center"/>
    </xf>
    <xf numFmtId="0" fontId="3" fillId="0" borderId="5" xfId="5" applyFont="1" applyFill="1" applyBorder="1" applyAlignment="1">
      <alignment horizontal="center" vertical="center"/>
    </xf>
    <xf numFmtId="0" fontId="3" fillId="0" borderId="6" xfId="5" applyFont="1" applyFill="1" applyBorder="1" applyAlignment="1">
      <alignment horizontal="center" vertical="center"/>
    </xf>
    <xf numFmtId="0" fontId="3" fillId="0" borderId="4" xfId="5" applyNumberFormat="1" applyFont="1" applyFill="1" applyBorder="1" applyAlignment="1">
      <alignment horizontal="center" vertical="center" wrapText="1"/>
    </xf>
    <xf numFmtId="0" fontId="3" fillId="0" borderId="5" xfId="5" applyNumberFormat="1" applyFont="1" applyFill="1" applyBorder="1" applyAlignment="1">
      <alignment horizontal="center" vertical="center" wrapText="1"/>
    </xf>
    <xf numFmtId="0" fontId="3" fillId="0" borderId="6" xfId="5" applyNumberFormat="1" applyFont="1" applyFill="1" applyBorder="1" applyAlignment="1">
      <alignment horizontal="center" vertical="center" wrapText="1"/>
    </xf>
    <xf numFmtId="49" fontId="6" fillId="0" borderId="1" xfId="6" applyNumberFormat="1" applyFont="1" applyFill="1" applyBorder="1" applyAlignment="1">
      <alignment horizontal="center" vertical="center" wrapText="1"/>
    </xf>
    <xf numFmtId="0" fontId="6" fillId="0" borderId="1" xfId="5" applyFont="1" applyFill="1" applyBorder="1" applyAlignment="1">
      <alignment horizontal="center" vertical="center" wrapText="1"/>
    </xf>
    <xf numFmtId="0" fontId="6" fillId="0" borderId="1" xfId="5" applyFont="1" applyFill="1" applyBorder="1" applyAlignment="1">
      <alignment horizontal="center" vertical="center" shrinkToFit="1"/>
    </xf>
    <xf numFmtId="0" fontId="29" fillId="0" borderId="8" xfId="5" applyFont="1" applyFill="1" applyBorder="1" applyAlignment="1">
      <alignment horizontal="left" vertical="top" wrapText="1"/>
    </xf>
    <xf numFmtId="0" fontId="29" fillId="0" borderId="9" xfId="5" applyFont="1" applyFill="1" applyBorder="1" applyAlignment="1">
      <alignment horizontal="left" vertical="top" wrapText="1"/>
    </xf>
    <xf numFmtId="0" fontId="29" fillId="0" borderId="10" xfId="5" applyFont="1" applyFill="1" applyBorder="1" applyAlignment="1">
      <alignment horizontal="left" vertical="top" wrapText="1"/>
    </xf>
    <xf numFmtId="0" fontId="29" fillId="0" borderId="11" xfId="5" applyFont="1" applyFill="1" applyBorder="1" applyAlignment="1">
      <alignment horizontal="left" vertical="top" wrapText="1"/>
    </xf>
    <xf numFmtId="0" fontId="6" fillId="0" borderId="12" xfId="5" applyFont="1" applyFill="1" applyBorder="1" applyAlignment="1">
      <alignment horizontal="center" vertical="center" wrapText="1"/>
    </xf>
    <xf numFmtId="0" fontId="6" fillId="0" borderId="13" xfId="5" applyFont="1" applyFill="1" applyBorder="1" applyAlignment="1">
      <alignment horizontal="center" vertical="center" wrapText="1"/>
    </xf>
    <xf numFmtId="0" fontId="3" fillId="0" borderId="15" xfId="5" applyFont="1" applyFill="1" applyBorder="1" applyAlignment="1">
      <alignment horizontal="left" vertical="center"/>
    </xf>
    <xf numFmtId="0" fontId="3" fillId="0" borderId="16" xfId="5" applyFont="1" applyFill="1" applyBorder="1" applyAlignment="1">
      <alignment horizontal="left" vertical="center"/>
    </xf>
    <xf numFmtId="0" fontId="3" fillId="0" borderId="4" xfId="5" applyFont="1" applyFill="1" applyBorder="1" applyAlignment="1">
      <alignment horizontal="left" vertical="center"/>
    </xf>
    <xf numFmtId="0" fontId="3" fillId="0" borderId="5" xfId="5" applyFont="1" applyFill="1" applyBorder="1" applyAlignment="1">
      <alignment horizontal="left" vertical="center"/>
    </xf>
    <xf numFmtId="0" fontId="29" fillId="0" borderId="2" xfId="5" applyFont="1" applyFill="1" applyBorder="1" applyAlignment="1">
      <alignment horizontal="center" vertical="center" wrapText="1"/>
    </xf>
    <xf numFmtId="0" fontId="29" fillId="0" borderId="3" xfId="5" applyFont="1" applyFill="1" applyBorder="1" applyAlignment="1">
      <alignment horizontal="center" vertical="center" wrapText="1"/>
    </xf>
    <xf numFmtId="0" fontId="29" fillId="0" borderId="7" xfId="5" applyFont="1" applyFill="1" applyBorder="1" applyAlignment="1">
      <alignment horizontal="center" vertical="center" wrapText="1"/>
    </xf>
    <xf numFmtId="0" fontId="3" fillId="0" borderId="18" xfId="5" applyNumberFormat="1" applyFont="1" applyFill="1" applyBorder="1" applyAlignment="1">
      <alignment horizontal="center" vertical="center" wrapText="1"/>
    </xf>
    <xf numFmtId="0" fontId="6" fillId="0" borderId="18" xfId="5" applyFont="1" applyFill="1" applyBorder="1" applyAlignment="1">
      <alignment horizontal="center" vertical="center" wrapText="1"/>
    </xf>
    <xf numFmtId="0" fontId="3" fillId="0" borderId="20" xfId="5" applyFont="1" applyFill="1" applyBorder="1" applyAlignment="1">
      <alignment horizontal="left" vertical="center"/>
    </xf>
    <xf numFmtId="0" fontId="3" fillId="0" borderId="21" xfId="5" applyFont="1" applyFill="1" applyBorder="1" applyAlignment="1">
      <alignment horizontal="left" vertical="center"/>
    </xf>
    <xf numFmtId="0" fontId="6" fillId="0" borderId="22" xfId="5" applyFont="1" applyFill="1" applyBorder="1" applyAlignment="1">
      <alignment horizontal="center" vertical="center" wrapText="1"/>
    </xf>
    <xf numFmtId="0" fontId="6" fillId="0" borderId="23" xfId="5" applyFont="1" applyFill="1" applyBorder="1" applyAlignment="1">
      <alignment horizontal="center" vertical="center" wrapText="1"/>
    </xf>
    <xf numFmtId="0" fontId="3" fillId="0" borderId="10" xfId="5" applyFont="1" applyFill="1" applyBorder="1" applyAlignment="1">
      <alignment horizontal="left" vertical="center"/>
    </xf>
    <xf numFmtId="0" fontId="3" fillId="0" borderId="24" xfId="5" applyFont="1" applyFill="1" applyBorder="1" applyAlignment="1">
      <alignment horizontal="left" vertical="center"/>
    </xf>
    <xf numFmtId="0" fontId="6" fillId="0" borderId="2" xfId="5" applyFont="1" applyFill="1" applyBorder="1" applyAlignment="1">
      <alignment horizontal="center" vertical="center"/>
    </xf>
    <xf numFmtId="0" fontId="6" fillId="0" borderId="3" xfId="5" applyFont="1" applyFill="1" applyBorder="1" applyAlignment="1">
      <alignment horizontal="center" vertical="center"/>
    </xf>
    <xf numFmtId="0" fontId="6" fillId="0" borderId="7" xfId="5" applyFont="1" applyFill="1" applyBorder="1" applyAlignment="1">
      <alignment horizontal="center" vertical="center"/>
    </xf>
    <xf numFmtId="0" fontId="6" fillId="0" borderId="2" xfId="5" applyFont="1" applyFill="1" applyBorder="1" applyAlignment="1">
      <alignment horizontal="left" vertical="center" wrapText="1"/>
    </xf>
    <xf numFmtId="0" fontId="6" fillId="0" borderId="3" xfId="5" applyFont="1" applyFill="1" applyBorder="1" applyAlignment="1">
      <alignment horizontal="left" vertical="center" wrapText="1"/>
    </xf>
    <xf numFmtId="0" fontId="6" fillId="0" borderId="7" xfId="5" applyFont="1" applyFill="1" applyBorder="1" applyAlignment="1">
      <alignment horizontal="left" vertical="center" wrapText="1"/>
    </xf>
    <xf numFmtId="0" fontId="6" fillId="0" borderId="2" xfId="5" applyFont="1" applyFill="1" applyBorder="1" applyAlignment="1">
      <alignment horizontal="center" vertical="center" wrapText="1"/>
    </xf>
    <xf numFmtId="0" fontId="6" fillId="0" borderId="3" xfId="5" applyFont="1" applyFill="1" applyBorder="1" applyAlignment="1">
      <alignment horizontal="center" vertical="center" wrapText="1"/>
    </xf>
    <xf numFmtId="0" fontId="6" fillId="0" borderId="7" xfId="5" applyFont="1" applyFill="1" applyBorder="1" applyAlignment="1">
      <alignment horizontal="center" vertical="center" wrapText="1"/>
    </xf>
    <xf numFmtId="164" fontId="6" fillId="0" borderId="2" xfId="5" applyNumberFormat="1" applyFont="1" applyFill="1" applyBorder="1" applyAlignment="1">
      <alignment horizontal="center" vertical="center" shrinkToFit="1"/>
    </xf>
    <xf numFmtId="164" fontId="6" fillId="0" borderId="3" xfId="5" applyNumberFormat="1" applyFont="1" applyFill="1" applyBorder="1" applyAlignment="1">
      <alignment horizontal="center" vertical="center" shrinkToFit="1"/>
    </xf>
    <xf numFmtId="164" fontId="6" fillId="0" borderId="7" xfId="5" applyNumberFormat="1" applyFont="1" applyFill="1" applyBorder="1" applyAlignment="1">
      <alignment horizontal="center" vertical="center" shrinkToFit="1"/>
    </xf>
    <xf numFmtId="164" fontId="6" fillId="0" borderId="2" xfId="5" applyNumberFormat="1" applyFont="1" applyFill="1" applyBorder="1" applyAlignment="1">
      <alignment horizontal="center" vertical="center" wrapText="1" shrinkToFit="1"/>
    </xf>
    <xf numFmtId="164" fontId="6" fillId="0" borderId="3" xfId="5" applyNumberFormat="1" applyFont="1" applyFill="1" applyBorder="1" applyAlignment="1">
      <alignment horizontal="center" vertical="center" wrapText="1" shrinkToFit="1"/>
    </xf>
    <xf numFmtId="164" fontId="6" fillId="0" borderId="7" xfId="5" applyNumberFormat="1" applyFont="1" applyFill="1" applyBorder="1" applyAlignment="1">
      <alignment horizontal="center" vertical="center" wrapText="1" shrinkToFit="1"/>
    </xf>
    <xf numFmtId="167" fontId="6" fillId="0" borderId="2" xfId="6" applyNumberFormat="1" applyFont="1" applyFill="1" applyBorder="1" applyAlignment="1">
      <alignment horizontal="center" vertical="center" shrinkToFit="1"/>
    </xf>
    <xf numFmtId="167" fontId="6" fillId="0" borderId="3" xfId="6" applyNumberFormat="1" applyFont="1" applyFill="1" applyBorder="1" applyAlignment="1">
      <alignment horizontal="center" vertical="center" shrinkToFit="1"/>
    </xf>
    <xf numFmtId="167" fontId="6" fillId="0" borderId="7" xfId="6" applyNumberFormat="1" applyFont="1" applyFill="1" applyBorder="1" applyAlignment="1">
      <alignment horizontal="center" vertical="center" shrinkToFit="1"/>
    </xf>
    <xf numFmtId="49" fontId="6" fillId="0" borderId="2" xfId="5" applyNumberFormat="1" applyFont="1" applyFill="1" applyBorder="1" applyAlignment="1">
      <alignment horizontal="center" vertical="center"/>
    </xf>
    <xf numFmtId="49" fontId="6" fillId="0" borderId="3" xfId="5" applyNumberFormat="1" applyFont="1" applyFill="1" applyBorder="1" applyAlignment="1">
      <alignment horizontal="center" vertical="center"/>
    </xf>
    <xf numFmtId="49" fontId="6" fillId="0" borderId="7" xfId="5" applyNumberFormat="1"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2"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7" xfId="0" applyFont="1" applyFill="1" applyBorder="1" applyAlignment="1">
      <alignment horizontal="left" vertical="top" wrapText="1"/>
    </xf>
    <xf numFmtId="0" fontId="11" fillId="0" borderId="2" xfId="0" applyFont="1" applyFill="1" applyBorder="1" applyAlignment="1">
      <alignment horizontal="left" vertical="top" wrapText="1"/>
    </xf>
    <xf numFmtId="0" fontId="11" fillId="0" borderId="7" xfId="0" applyFont="1" applyFill="1" applyBorder="1" applyAlignment="1">
      <alignment horizontal="left" vertical="top"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7" xfId="0" applyFont="1" applyFill="1" applyBorder="1" applyAlignment="1">
      <alignment horizontal="left" vertical="center" wrapText="1"/>
    </xf>
  </cellXfs>
  <cellStyles count="7">
    <cellStyle name="Гиперссылка 2" xfId="1"/>
    <cellStyle name="Обычный" xfId="0" builtinId="0"/>
    <cellStyle name="Обычный 2" xfId="5"/>
    <cellStyle name="Финансовый 2" xfId="2"/>
    <cellStyle name="Финансовый 2 2 2" xfId="3"/>
    <cellStyle name="Финансовый 3" xfId="6"/>
    <cellStyle name="Хороший" xfId="4" builtinId="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school18murmansk@mail.ru" TargetMode="External"/><Relationship Id="rId1" Type="http://schemas.openxmlformats.org/officeDocument/2006/relationships/hyperlink" Target="mailto:n1-school@mail.ru"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205"/>
  <sheetViews>
    <sheetView zoomScale="55" zoomScaleNormal="55" zoomScaleSheetLayoutView="75" workbookViewId="0">
      <pane xSplit="3" ySplit="7" topLeftCell="D8" activePane="bottomRight" state="frozen"/>
      <selection activeCell="A4" sqref="A4"/>
      <selection pane="topRight" activeCell="D4" sqref="D4"/>
      <selection pane="bottomLeft" activeCell="A69" sqref="A69"/>
      <selection pane="bottomRight" activeCell="B4" sqref="B4:H4"/>
    </sheetView>
  </sheetViews>
  <sheetFormatPr defaultRowHeight="15" x14ac:dyDescent="0.25"/>
  <cols>
    <col min="1" max="1" width="4.6640625" style="112" customWidth="1"/>
    <col min="2" max="2" width="46" style="113" customWidth="1"/>
    <col min="3" max="3" width="16" style="113" customWidth="1"/>
    <col min="4" max="4" width="14" style="299" hidden="1" customWidth="1"/>
    <col min="5" max="5" width="18.109375" style="113" hidden="1" customWidth="1"/>
    <col min="6" max="6" width="15.109375" style="300" hidden="1" customWidth="1"/>
    <col min="7" max="7" width="16" style="300" customWidth="1"/>
    <col min="8" max="8" width="66.5546875" style="300" customWidth="1"/>
    <col min="9" max="9" width="21.6640625" style="300" customWidth="1"/>
    <col min="10" max="10" width="18.109375" style="113" customWidth="1"/>
    <col min="11" max="11" width="37.44140625" style="272" customWidth="1"/>
    <col min="12" max="256" width="8.88671875" style="357"/>
    <col min="257" max="257" width="4.6640625" style="357" customWidth="1"/>
    <col min="258" max="258" width="46" style="357" customWidth="1"/>
    <col min="259" max="259" width="16" style="357" customWidth="1"/>
    <col min="260" max="262" width="0" style="357" hidden="1" customWidth="1"/>
    <col min="263" max="263" width="16" style="357" customWidth="1"/>
    <col min="264" max="264" width="66.5546875" style="357" customWidth="1"/>
    <col min="265" max="265" width="21.6640625" style="357" customWidth="1"/>
    <col min="266" max="266" width="18.109375" style="357" customWidth="1"/>
    <col min="267" max="267" width="37.44140625" style="357" customWidth="1"/>
    <col min="268" max="512" width="8.88671875" style="357"/>
    <col min="513" max="513" width="4.6640625" style="357" customWidth="1"/>
    <col min="514" max="514" width="46" style="357" customWidth="1"/>
    <col min="515" max="515" width="16" style="357" customWidth="1"/>
    <col min="516" max="518" width="0" style="357" hidden="1" customWidth="1"/>
    <col min="519" max="519" width="16" style="357" customWidth="1"/>
    <col min="520" max="520" width="66.5546875" style="357" customWidth="1"/>
    <col min="521" max="521" width="21.6640625" style="357" customWidth="1"/>
    <col min="522" max="522" width="18.109375" style="357" customWidth="1"/>
    <col min="523" max="523" width="37.44140625" style="357" customWidth="1"/>
    <col min="524" max="768" width="8.88671875" style="357"/>
    <col min="769" max="769" width="4.6640625" style="357" customWidth="1"/>
    <col min="770" max="770" width="46" style="357" customWidth="1"/>
    <col min="771" max="771" width="16" style="357" customWidth="1"/>
    <col min="772" max="774" width="0" style="357" hidden="1" customWidth="1"/>
    <col min="775" max="775" width="16" style="357" customWidth="1"/>
    <col min="776" max="776" width="66.5546875" style="357" customWidth="1"/>
    <col min="777" max="777" width="21.6640625" style="357" customWidth="1"/>
    <col min="778" max="778" width="18.109375" style="357" customWidth="1"/>
    <col min="779" max="779" width="37.44140625" style="357" customWidth="1"/>
    <col min="780" max="1024" width="8.88671875" style="357"/>
    <col min="1025" max="1025" width="4.6640625" style="357" customWidth="1"/>
    <col min="1026" max="1026" width="46" style="357" customWidth="1"/>
    <col min="1027" max="1027" width="16" style="357" customWidth="1"/>
    <col min="1028" max="1030" width="0" style="357" hidden="1" customWidth="1"/>
    <col min="1031" max="1031" width="16" style="357" customWidth="1"/>
    <col min="1032" max="1032" width="66.5546875" style="357" customWidth="1"/>
    <col min="1033" max="1033" width="21.6640625" style="357" customWidth="1"/>
    <col min="1034" max="1034" width="18.109375" style="357" customWidth="1"/>
    <col min="1035" max="1035" width="37.44140625" style="357" customWidth="1"/>
    <col min="1036" max="1280" width="8.88671875" style="357"/>
    <col min="1281" max="1281" width="4.6640625" style="357" customWidth="1"/>
    <col min="1282" max="1282" width="46" style="357" customWidth="1"/>
    <col min="1283" max="1283" width="16" style="357" customWidth="1"/>
    <col min="1284" max="1286" width="0" style="357" hidden="1" customWidth="1"/>
    <col min="1287" max="1287" width="16" style="357" customWidth="1"/>
    <col min="1288" max="1288" width="66.5546875" style="357" customWidth="1"/>
    <col min="1289" max="1289" width="21.6640625" style="357" customWidth="1"/>
    <col min="1290" max="1290" width="18.109375" style="357" customWidth="1"/>
    <col min="1291" max="1291" width="37.44140625" style="357" customWidth="1"/>
    <col min="1292" max="1536" width="8.88671875" style="357"/>
    <col min="1537" max="1537" width="4.6640625" style="357" customWidth="1"/>
    <col min="1538" max="1538" width="46" style="357" customWidth="1"/>
    <col min="1539" max="1539" width="16" style="357" customWidth="1"/>
    <col min="1540" max="1542" width="0" style="357" hidden="1" customWidth="1"/>
    <col min="1543" max="1543" width="16" style="357" customWidth="1"/>
    <col min="1544" max="1544" width="66.5546875" style="357" customWidth="1"/>
    <col min="1545" max="1545" width="21.6640625" style="357" customWidth="1"/>
    <col min="1546" max="1546" width="18.109375" style="357" customWidth="1"/>
    <col min="1547" max="1547" width="37.44140625" style="357" customWidth="1"/>
    <col min="1548" max="1792" width="8.88671875" style="357"/>
    <col min="1793" max="1793" width="4.6640625" style="357" customWidth="1"/>
    <col min="1794" max="1794" width="46" style="357" customWidth="1"/>
    <col min="1795" max="1795" width="16" style="357" customWidth="1"/>
    <col min="1796" max="1798" width="0" style="357" hidden="1" customWidth="1"/>
    <col min="1799" max="1799" width="16" style="357" customWidth="1"/>
    <col min="1800" max="1800" width="66.5546875" style="357" customWidth="1"/>
    <col min="1801" max="1801" width="21.6640625" style="357" customWidth="1"/>
    <col min="1802" max="1802" width="18.109375" style="357" customWidth="1"/>
    <col min="1803" max="1803" width="37.44140625" style="357" customWidth="1"/>
    <col min="1804" max="2048" width="8.88671875" style="357"/>
    <col min="2049" max="2049" width="4.6640625" style="357" customWidth="1"/>
    <col min="2050" max="2050" width="46" style="357" customWidth="1"/>
    <col min="2051" max="2051" width="16" style="357" customWidth="1"/>
    <col min="2052" max="2054" width="0" style="357" hidden="1" customWidth="1"/>
    <col min="2055" max="2055" width="16" style="357" customWidth="1"/>
    <col min="2056" max="2056" width="66.5546875" style="357" customWidth="1"/>
    <col min="2057" max="2057" width="21.6640625" style="357" customWidth="1"/>
    <col min="2058" max="2058" width="18.109375" style="357" customWidth="1"/>
    <col min="2059" max="2059" width="37.44140625" style="357" customWidth="1"/>
    <col min="2060" max="2304" width="8.88671875" style="357"/>
    <col min="2305" max="2305" width="4.6640625" style="357" customWidth="1"/>
    <col min="2306" max="2306" width="46" style="357" customWidth="1"/>
    <col min="2307" max="2307" width="16" style="357" customWidth="1"/>
    <col min="2308" max="2310" width="0" style="357" hidden="1" customWidth="1"/>
    <col min="2311" max="2311" width="16" style="357" customWidth="1"/>
    <col min="2312" max="2312" width="66.5546875" style="357" customWidth="1"/>
    <col min="2313" max="2313" width="21.6640625" style="357" customWidth="1"/>
    <col min="2314" max="2314" width="18.109375" style="357" customWidth="1"/>
    <col min="2315" max="2315" width="37.44140625" style="357" customWidth="1"/>
    <col min="2316" max="2560" width="8.88671875" style="357"/>
    <col min="2561" max="2561" width="4.6640625" style="357" customWidth="1"/>
    <col min="2562" max="2562" width="46" style="357" customWidth="1"/>
    <col min="2563" max="2563" width="16" style="357" customWidth="1"/>
    <col min="2564" max="2566" width="0" style="357" hidden="1" customWidth="1"/>
    <col min="2567" max="2567" width="16" style="357" customWidth="1"/>
    <col min="2568" max="2568" width="66.5546875" style="357" customWidth="1"/>
    <col min="2569" max="2569" width="21.6640625" style="357" customWidth="1"/>
    <col min="2570" max="2570" width="18.109375" style="357" customWidth="1"/>
    <col min="2571" max="2571" width="37.44140625" style="357" customWidth="1"/>
    <col min="2572" max="2816" width="8.88671875" style="357"/>
    <col min="2817" max="2817" width="4.6640625" style="357" customWidth="1"/>
    <col min="2818" max="2818" width="46" style="357" customWidth="1"/>
    <col min="2819" max="2819" width="16" style="357" customWidth="1"/>
    <col min="2820" max="2822" width="0" style="357" hidden="1" customWidth="1"/>
    <col min="2823" max="2823" width="16" style="357" customWidth="1"/>
    <col min="2824" max="2824" width="66.5546875" style="357" customWidth="1"/>
    <col min="2825" max="2825" width="21.6640625" style="357" customWidth="1"/>
    <col min="2826" max="2826" width="18.109375" style="357" customWidth="1"/>
    <col min="2827" max="2827" width="37.44140625" style="357" customWidth="1"/>
    <col min="2828" max="3072" width="8.88671875" style="357"/>
    <col min="3073" max="3073" width="4.6640625" style="357" customWidth="1"/>
    <col min="3074" max="3074" width="46" style="357" customWidth="1"/>
    <col min="3075" max="3075" width="16" style="357" customWidth="1"/>
    <col min="3076" max="3078" width="0" style="357" hidden="1" customWidth="1"/>
    <col min="3079" max="3079" width="16" style="357" customWidth="1"/>
    <col min="3080" max="3080" width="66.5546875" style="357" customWidth="1"/>
    <col min="3081" max="3081" width="21.6640625" style="357" customWidth="1"/>
    <col min="3082" max="3082" width="18.109375" style="357" customWidth="1"/>
    <col min="3083" max="3083" width="37.44140625" style="357" customWidth="1"/>
    <col min="3084" max="3328" width="8.88671875" style="357"/>
    <col min="3329" max="3329" width="4.6640625" style="357" customWidth="1"/>
    <col min="3330" max="3330" width="46" style="357" customWidth="1"/>
    <col min="3331" max="3331" width="16" style="357" customWidth="1"/>
    <col min="3332" max="3334" width="0" style="357" hidden="1" customWidth="1"/>
    <col min="3335" max="3335" width="16" style="357" customWidth="1"/>
    <col min="3336" max="3336" width="66.5546875" style="357" customWidth="1"/>
    <col min="3337" max="3337" width="21.6640625" style="357" customWidth="1"/>
    <col min="3338" max="3338" width="18.109375" style="357" customWidth="1"/>
    <col min="3339" max="3339" width="37.44140625" style="357" customWidth="1"/>
    <col min="3340" max="3584" width="8.88671875" style="357"/>
    <col min="3585" max="3585" width="4.6640625" style="357" customWidth="1"/>
    <col min="3586" max="3586" width="46" style="357" customWidth="1"/>
    <col min="3587" max="3587" width="16" style="357" customWidth="1"/>
    <col min="3588" max="3590" width="0" style="357" hidden="1" customWidth="1"/>
    <col min="3591" max="3591" width="16" style="357" customWidth="1"/>
    <col min="3592" max="3592" width="66.5546875" style="357" customWidth="1"/>
    <col min="3593" max="3593" width="21.6640625" style="357" customWidth="1"/>
    <col min="3594" max="3594" width="18.109375" style="357" customWidth="1"/>
    <col min="3595" max="3595" width="37.44140625" style="357" customWidth="1"/>
    <col min="3596" max="3840" width="8.88671875" style="357"/>
    <col min="3841" max="3841" width="4.6640625" style="357" customWidth="1"/>
    <col min="3842" max="3842" width="46" style="357" customWidth="1"/>
    <col min="3843" max="3843" width="16" style="357" customWidth="1"/>
    <col min="3844" max="3846" width="0" style="357" hidden="1" customWidth="1"/>
    <col min="3847" max="3847" width="16" style="357" customWidth="1"/>
    <col min="3848" max="3848" width="66.5546875" style="357" customWidth="1"/>
    <col min="3849" max="3849" width="21.6640625" style="357" customWidth="1"/>
    <col min="3850" max="3850" width="18.109375" style="357" customWidth="1"/>
    <col min="3851" max="3851" width="37.44140625" style="357" customWidth="1"/>
    <col min="3852" max="4096" width="8.88671875" style="357"/>
    <col min="4097" max="4097" width="4.6640625" style="357" customWidth="1"/>
    <col min="4098" max="4098" width="46" style="357" customWidth="1"/>
    <col min="4099" max="4099" width="16" style="357" customWidth="1"/>
    <col min="4100" max="4102" width="0" style="357" hidden="1" customWidth="1"/>
    <col min="4103" max="4103" width="16" style="357" customWidth="1"/>
    <col min="4104" max="4104" width="66.5546875" style="357" customWidth="1"/>
    <col min="4105" max="4105" width="21.6640625" style="357" customWidth="1"/>
    <col min="4106" max="4106" width="18.109375" style="357" customWidth="1"/>
    <col min="4107" max="4107" width="37.44140625" style="357" customWidth="1"/>
    <col min="4108" max="4352" width="8.88671875" style="357"/>
    <col min="4353" max="4353" width="4.6640625" style="357" customWidth="1"/>
    <col min="4354" max="4354" width="46" style="357" customWidth="1"/>
    <col min="4355" max="4355" width="16" style="357" customWidth="1"/>
    <col min="4356" max="4358" width="0" style="357" hidden="1" customWidth="1"/>
    <col min="4359" max="4359" width="16" style="357" customWidth="1"/>
    <col min="4360" max="4360" width="66.5546875" style="357" customWidth="1"/>
    <col min="4361" max="4361" width="21.6640625" style="357" customWidth="1"/>
    <col min="4362" max="4362" width="18.109375" style="357" customWidth="1"/>
    <col min="4363" max="4363" width="37.44140625" style="357" customWidth="1"/>
    <col min="4364" max="4608" width="8.88671875" style="357"/>
    <col min="4609" max="4609" width="4.6640625" style="357" customWidth="1"/>
    <col min="4610" max="4610" width="46" style="357" customWidth="1"/>
    <col min="4611" max="4611" width="16" style="357" customWidth="1"/>
    <col min="4612" max="4614" width="0" style="357" hidden="1" customWidth="1"/>
    <col min="4615" max="4615" width="16" style="357" customWidth="1"/>
    <col min="4616" max="4616" width="66.5546875" style="357" customWidth="1"/>
    <col min="4617" max="4617" width="21.6640625" style="357" customWidth="1"/>
    <col min="4618" max="4618" width="18.109375" style="357" customWidth="1"/>
    <col min="4619" max="4619" width="37.44140625" style="357" customWidth="1"/>
    <col min="4620" max="4864" width="8.88671875" style="357"/>
    <col min="4865" max="4865" width="4.6640625" style="357" customWidth="1"/>
    <col min="4866" max="4866" width="46" style="357" customWidth="1"/>
    <col min="4867" max="4867" width="16" style="357" customWidth="1"/>
    <col min="4868" max="4870" width="0" style="357" hidden="1" customWidth="1"/>
    <col min="4871" max="4871" width="16" style="357" customWidth="1"/>
    <col min="4872" max="4872" width="66.5546875" style="357" customWidth="1"/>
    <col min="4873" max="4873" width="21.6640625" style="357" customWidth="1"/>
    <col min="4874" max="4874" width="18.109375" style="357" customWidth="1"/>
    <col min="4875" max="4875" width="37.44140625" style="357" customWidth="1"/>
    <col min="4876" max="5120" width="8.88671875" style="357"/>
    <col min="5121" max="5121" width="4.6640625" style="357" customWidth="1"/>
    <col min="5122" max="5122" width="46" style="357" customWidth="1"/>
    <col min="5123" max="5123" width="16" style="357" customWidth="1"/>
    <col min="5124" max="5126" width="0" style="357" hidden="1" customWidth="1"/>
    <col min="5127" max="5127" width="16" style="357" customWidth="1"/>
    <col min="5128" max="5128" width="66.5546875" style="357" customWidth="1"/>
    <col min="5129" max="5129" width="21.6640625" style="357" customWidth="1"/>
    <col min="5130" max="5130" width="18.109375" style="357" customWidth="1"/>
    <col min="5131" max="5131" width="37.44140625" style="357" customWidth="1"/>
    <col min="5132" max="5376" width="8.88671875" style="357"/>
    <col min="5377" max="5377" width="4.6640625" style="357" customWidth="1"/>
    <col min="5378" max="5378" width="46" style="357" customWidth="1"/>
    <col min="5379" max="5379" width="16" style="357" customWidth="1"/>
    <col min="5380" max="5382" width="0" style="357" hidden="1" customWidth="1"/>
    <col min="5383" max="5383" width="16" style="357" customWidth="1"/>
    <col min="5384" max="5384" width="66.5546875" style="357" customWidth="1"/>
    <col min="5385" max="5385" width="21.6640625" style="357" customWidth="1"/>
    <col min="5386" max="5386" width="18.109375" style="357" customWidth="1"/>
    <col min="5387" max="5387" width="37.44140625" style="357" customWidth="1"/>
    <col min="5388" max="5632" width="8.88671875" style="357"/>
    <col min="5633" max="5633" width="4.6640625" style="357" customWidth="1"/>
    <col min="5634" max="5634" width="46" style="357" customWidth="1"/>
    <col min="5635" max="5635" width="16" style="357" customWidth="1"/>
    <col min="5636" max="5638" width="0" style="357" hidden="1" customWidth="1"/>
    <col min="5639" max="5639" width="16" style="357" customWidth="1"/>
    <col min="5640" max="5640" width="66.5546875" style="357" customWidth="1"/>
    <col min="5641" max="5641" width="21.6640625" style="357" customWidth="1"/>
    <col min="5642" max="5642" width="18.109375" style="357" customWidth="1"/>
    <col min="5643" max="5643" width="37.44140625" style="357" customWidth="1"/>
    <col min="5644" max="5888" width="8.88671875" style="357"/>
    <col min="5889" max="5889" width="4.6640625" style="357" customWidth="1"/>
    <col min="5890" max="5890" width="46" style="357" customWidth="1"/>
    <col min="5891" max="5891" width="16" style="357" customWidth="1"/>
    <col min="5892" max="5894" width="0" style="357" hidden="1" customWidth="1"/>
    <col min="5895" max="5895" width="16" style="357" customWidth="1"/>
    <col min="5896" max="5896" width="66.5546875" style="357" customWidth="1"/>
    <col min="5897" max="5897" width="21.6640625" style="357" customWidth="1"/>
    <col min="5898" max="5898" width="18.109375" style="357" customWidth="1"/>
    <col min="5899" max="5899" width="37.44140625" style="357" customWidth="1"/>
    <col min="5900" max="6144" width="8.88671875" style="357"/>
    <col min="6145" max="6145" width="4.6640625" style="357" customWidth="1"/>
    <col min="6146" max="6146" width="46" style="357" customWidth="1"/>
    <col min="6147" max="6147" width="16" style="357" customWidth="1"/>
    <col min="6148" max="6150" width="0" style="357" hidden="1" customWidth="1"/>
    <col min="6151" max="6151" width="16" style="357" customWidth="1"/>
    <col min="6152" max="6152" width="66.5546875" style="357" customWidth="1"/>
    <col min="6153" max="6153" width="21.6640625" style="357" customWidth="1"/>
    <col min="6154" max="6154" width="18.109375" style="357" customWidth="1"/>
    <col min="6155" max="6155" width="37.44140625" style="357" customWidth="1"/>
    <col min="6156" max="6400" width="8.88671875" style="357"/>
    <col min="6401" max="6401" width="4.6640625" style="357" customWidth="1"/>
    <col min="6402" max="6402" width="46" style="357" customWidth="1"/>
    <col min="6403" max="6403" width="16" style="357" customWidth="1"/>
    <col min="6404" max="6406" width="0" style="357" hidden="1" customWidth="1"/>
    <col min="6407" max="6407" width="16" style="357" customWidth="1"/>
    <col min="6408" max="6408" width="66.5546875" style="357" customWidth="1"/>
    <col min="6409" max="6409" width="21.6640625" style="357" customWidth="1"/>
    <col min="6410" max="6410" width="18.109375" style="357" customWidth="1"/>
    <col min="6411" max="6411" width="37.44140625" style="357" customWidth="1"/>
    <col min="6412" max="6656" width="8.88671875" style="357"/>
    <col min="6657" max="6657" width="4.6640625" style="357" customWidth="1"/>
    <col min="6658" max="6658" width="46" style="357" customWidth="1"/>
    <col min="6659" max="6659" width="16" style="357" customWidth="1"/>
    <col min="6660" max="6662" width="0" style="357" hidden="1" customWidth="1"/>
    <col min="6663" max="6663" width="16" style="357" customWidth="1"/>
    <col min="6664" max="6664" width="66.5546875" style="357" customWidth="1"/>
    <col min="6665" max="6665" width="21.6640625" style="357" customWidth="1"/>
    <col min="6666" max="6666" width="18.109375" style="357" customWidth="1"/>
    <col min="6667" max="6667" width="37.44140625" style="357" customWidth="1"/>
    <col min="6668" max="6912" width="8.88671875" style="357"/>
    <col min="6913" max="6913" width="4.6640625" style="357" customWidth="1"/>
    <col min="6914" max="6914" width="46" style="357" customWidth="1"/>
    <col min="6915" max="6915" width="16" style="357" customWidth="1"/>
    <col min="6916" max="6918" width="0" style="357" hidden="1" customWidth="1"/>
    <col min="6919" max="6919" width="16" style="357" customWidth="1"/>
    <col min="6920" max="6920" width="66.5546875" style="357" customWidth="1"/>
    <col min="6921" max="6921" width="21.6640625" style="357" customWidth="1"/>
    <col min="6922" max="6922" width="18.109375" style="357" customWidth="1"/>
    <col min="6923" max="6923" width="37.44140625" style="357" customWidth="1"/>
    <col min="6924" max="7168" width="8.88671875" style="357"/>
    <col min="7169" max="7169" width="4.6640625" style="357" customWidth="1"/>
    <col min="7170" max="7170" width="46" style="357" customWidth="1"/>
    <col min="7171" max="7171" width="16" style="357" customWidth="1"/>
    <col min="7172" max="7174" width="0" style="357" hidden="1" customWidth="1"/>
    <col min="7175" max="7175" width="16" style="357" customWidth="1"/>
    <col min="7176" max="7176" width="66.5546875" style="357" customWidth="1"/>
    <col min="7177" max="7177" width="21.6640625" style="357" customWidth="1"/>
    <col min="7178" max="7178" width="18.109375" style="357" customWidth="1"/>
    <col min="7179" max="7179" width="37.44140625" style="357" customWidth="1"/>
    <col min="7180" max="7424" width="8.88671875" style="357"/>
    <col min="7425" max="7425" width="4.6640625" style="357" customWidth="1"/>
    <col min="7426" max="7426" width="46" style="357" customWidth="1"/>
    <col min="7427" max="7427" width="16" style="357" customWidth="1"/>
    <col min="7428" max="7430" width="0" style="357" hidden="1" customWidth="1"/>
    <col min="7431" max="7431" width="16" style="357" customWidth="1"/>
    <col min="7432" max="7432" width="66.5546875" style="357" customWidth="1"/>
    <col min="7433" max="7433" width="21.6640625" style="357" customWidth="1"/>
    <col min="7434" max="7434" width="18.109375" style="357" customWidth="1"/>
    <col min="7435" max="7435" width="37.44140625" style="357" customWidth="1"/>
    <col min="7436" max="7680" width="8.88671875" style="357"/>
    <col min="7681" max="7681" width="4.6640625" style="357" customWidth="1"/>
    <col min="7682" max="7682" width="46" style="357" customWidth="1"/>
    <col min="7683" max="7683" width="16" style="357" customWidth="1"/>
    <col min="7684" max="7686" width="0" style="357" hidden="1" customWidth="1"/>
    <col min="7687" max="7687" width="16" style="357" customWidth="1"/>
    <col min="7688" max="7688" width="66.5546875" style="357" customWidth="1"/>
    <col min="7689" max="7689" width="21.6640625" style="357" customWidth="1"/>
    <col min="7690" max="7690" width="18.109375" style="357" customWidth="1"/>
    <col min="7691" max="7691" width="37.44140625" style="357" customWidth="1"/>
    <col min="7692" max="7936" width="8.88671875" style="357"/>
    <col min="7937" max="7937" width="4.6640625" style="357" customWidth="1"/>
    <col min="7938" max="7938" width="46" style="357" customWidth="1"/>
    <col min="7939" max="7939" width="16" style="357" customWidth="1"/>
    <col min="7940" max="7942" width="0" style="357" hidden="1" customWidth="1"/>
    <col min="7943" max="7943" width="16" style="357" customWidth="1"/>
    <col min="7944" max="7944" width="66.5546875" style="357" customWidth="1"/>
    <col min="7945" max="7945" width="21.6640625" style="357" customWidth="1"/>
    <col min="7946" max="7946" width="18.109375" style="357" customWidth="1"/>
    <col min="7947" max="7947" width="37.44140625" style="357" customWidth="1"/>
    <col min="7948" max="8192" width="8.88671875" style="357"/>
    <col min="8193" max="8193" width="4.6640625" style="357" customWidth="1"/>
    <col min="8194" max="8194" width="46" style="357" customWidth="1"/>
    <col min="8195" max="8195" width="16" style="357" customWidth="1"/>
    <col min="8196" max="8198" width="0" style="357" hidden="1" customWidth="1"/>
    <col min="8199" max="8199" width="16" style="357" customWidth="1"/>
    <col min="8200" max="8200" width="66.5546875" style="357" customWidth="1"/>
    <col min="8201" max="8201" width="21.6640625" style="357" customWidth="1"/>
    <col min="8202" max="8202" width="18.109375" style="357" customWidth="1"/>
    <col min="8203" max="8203" width="37.44140625" style="357" customWidth="1"/>
    <col min="8204" max="8448" width="8.88671875" style="357"/>
    <col min="8449" max="8449" width="4.6640625" style="357" customWidth="1"/>
    <col min="8450" max="8450" width="46" style="357" customWidth="1"/>
    <col min="8451" max="8451" width="16" style="357" customWidth="1"/>
    <col min="8452" max="8454" width="0" style="357" hidden="1" customWidth="1"/>
    <col min="8455" max="8455" width="16" style="357" customWidth="1"/>
    <col min="8456" max="8456" width="66.5546875" style="357" customWidth="1"/>
    <col min="8457" max="8457" width="21.6640625" style="357" customWidth="1"/>
    <col min="8458" max="8458" width="18.109375" style="357" customWidth="1"/>
    <col min="8459" max="8459" width="37.44140625" style="357" customWidth="1"/>
    <col min="8460" max="8704" width="8.88671875" style="357"/>
    <col min="8705" max="8705" width="4.6640625" style="357" customWidth="1"/>
    <col min="8706" max="8706" width="46" style="357" customWidth="1"/>
    <col min="8707" max="8707" width="16" style="357" customWidth="1"/>
    <col min="8708" max="8710" width="0" style="357" hidden="1" customWidth="1"/>
    <col min="8711" max="8711" width="16" style="357" customWidth="1"/>
    <col min="8712" max="8712" width="66.5546875" style="357" customWidth="1"/>
    <col min="8713" max="8713" width="21.6640625" style="357" customWidth="1"/>
    <col min="8714" max="8714" width="18.109375" style="357" customWidth="1"/>
    <col min="8715" max="8715" width="37.44140625" style="357" customWidth="1"/>
    <col min="8716" max="8960" width="8.88671875" style="357"/>
    <col min="8961" max="8961" width="4.6640625" style="357" customWidth="1"/>
    <col min="8962" max="8962" width="46" style="357" customWidth="1"/>
    <col min="8963" max="8963" width="16" style="357" customWidth="1"/>
    <col min="8964" max="8966" width="0" style="357" hidden="1" customWidth="1"/>
    <col min="8967" max="8967" width="16" style="357" customWidth="1"/>
    <col min="8968" max="8968" width="66.5546875" style="357" customWidth="1"/>
    <col min="8969" max="8969" width="21.6640625" style="357" customWidth="1"/>
    <col min="8970" max="8970" width="18.109375" style="357" customWidth="1"/>
    <col min="8971" max="8971" width="37.44140625" style="357" customWidth="1"/>
    <col min="8972" max="9216" width="8.88671875" style="357"/>
    <col min="9217" max="9217" width="4.6640625" style="357" customWidth="1"/>
    <col min="9218" max="9218" width="46" style="357" customWidth="1"/>
    <col min="9219" max="9219" width="16" style="357" customWidth="1"/>
    <col min="9220" max="9222" width="0" style="357" hidden="1" customWidth="1"/>
    <col min="9223" max="9223" width="16" style="357" customWidth="1"/>
    <col min="9224" max="9224" width="66.5546875" style="357" customWidth="1"/>
    <col min="9225" max="9225" width="21.6640625" style="357" customWidth="1"/>
    <col min="9226" max="9226" width="18.109375" style="357" customWidth="1"/>
    <col min="9227" max="9227" width="37.44140625" style="357" customWidth="1"/>
    <col min="9228" max="9472" width="8.88671875" style="357"/>
    <col min="9473" max="9473" width="4.6640625" style="357" customWidth="1"/>
    <col min="9474" max="9474" width="46" style="357" customWidth="1"/>
    <col min="9475" max="9475" width="16" style="357" customWidth="1"/>
    <col min="9476" max="9478" width="0" style="357" hidden="1" customWidth="1"/>
    <col min="9479" max="9479" width="16" style="357" customWidth="1"/>
    <col min="9480" max="9480" width="66.5546875" style="357" customWidth="1"/>
    <col min="9481" max="9481" width="21.6640625" style="357" customWidth="1"/>
    <col min="9482" max="9482" width="18.109375" style="357" customWidth="1"/>
    <col min="9483" max="9483" width="37.44140625" style="357" customWidth="1"/>
    <col min="9484" max="9728" width="8.88671875" style="357"/>
    <col min="9729" max="9729" width="4.6640625" style="357" customWidth="1"/>
    <col min="9730" max="9730" width="46" style="357" customWidth="1"/>
    <col min="9731" max="9731" width="16" style="357" customWidth="1"/>
    <col min="9732" max="9734" width="0" style="357" hidden="1" customWidth="1"/>
    <col min="9735" max="9735" width="16" style="357" customWidth="1"/>
    <col min="9736" max="9736" width="66.5546875" style="357" customWidth="1"/>
    <col min="9737" max="9737" width="21.6640625" style="357" customWidth="1"/>
    <col min="9738" max="9738" width="18.109375" style="357" customWidth="1"/>
    <col min="9739" max="9739" width="37.44140625" style="357" customWidth="1"/>
    <col min="9740" max="9984" width="8.88671875" style="357"/>
    <col min="9985" max="9985" width="4.6640625" style="357" customWidth="1"/>
    <col min="9986" max="9986" width="46" style="357" customWidth="1"/>
    <col min="9987" max="9987" width="16" style="357" customWidth="1"/>
    <col min="9988" max="9990" width="0" style="357" hidden="1" customWidth="1"/>
    <col min="9991" max="9991" width="16" style="357" customWidth="1"/>
    <col min="9992" max="9992" width="66.5546875" style="357" customWidth="1"/>
    <col min="9993" max="9993" width="21.6640625" style="357" customWidth="1"/>
    <col min="9994" max="9994" width="18.109375" style="357" customWidth="1"/>
    <col min="9995" max="9995" width="37.44140625" style="357" customWidth="1"/>
    <col min="9996" max="10240" width="8.88671875" style="357"/>
    <col min="10241" max="10241" width="4.6640625" style="357" customWidth="1"/>
    <col min="10242" max="10242" width="46" style="357" customWidth="1"/>
    <col min="10243" max="10243" width="16" style="357" customWidth="1"/>
    <col min="10244" max="10246" width="0" style="357" hidden="1" customWidth="1"/>
    <col min="10247" max="10247" width="16" style="357" customWidth="1"/>
    <col min="10248" max="10248" width="66.5546875" style="357" customWidth="1"/>
    <col min="10249" max="10249" width="21.6640625" style="357" customWidth="1"/>
    <col min="10250" max="10250" width="18.109375" style="357" customWidth="1"/>
    <col min="10251" max="10251" width="37.44140625" style="357" customWidth="1"/>
    <col min="10252" max="10496" width="8.88671875" style="357"/>
    <col min="10497" max="10497" width="4.6640625" style="357" customWidth="1"/>
    <col min="10498" max="10498" width="46" style="357" customWidth="1"/>
    <col min="10499" max="10499" width="16" style="357" customWidth="1"/>
    <col min="10500" max="10502" width="0" style="357" hidden="1" customWidth="1"/>
    <col min="10503" max="10503" width="16" style="357" customWidth="1"/>
    <col min="10504" max="10504" width="66.5546875" style="357" customWidth="1"/>
    <col min="10505" max="10505" width="21.6640625" style="357" customWidth="1"/>
    <col min="10506" max="10506" width="18.109375" style="357" customWidth="1"/>
    <col min="10507" max="10507" width="37.44140625" style="357" customWidth="1"/>
    <col min="10508" max="10752" width="8.88671875" style="357"/>
    <col min="10753" max="10753" width="4.6640625" style="357" customWidth="1"/>
    <col min="10754" max="10754" width="46" style="357" customWidth="1"/>
    <col min="10755" max="10755" width="16" style="357" customWidth="1"/>
    <col min="10756" max="10758" width="0" style="357" hidden="1" customWidth="1"/>
    <col min="10759" max="10759" width="16" style="357" customWidth="1"/>
    <col min="10760" max="10760" width="66.5546875" style="357" customWidth="1"/>
    <col min="10761" max="10761" width="21.6640625" style="357" customWidth="1"/>
    <col min="10762" max="10762" width="18.109375" style="357" customWidth="1"/>
    <col min="10763" max="10763" width="37.44140625" style="357" customWidth="1"/>
    <col min="10764" max="11008" width="8.88671875" style="357"/>
    <col min="11009" max="11009" width="4.6640625" style="357" customWidth="1"/>
    <col min="11010" max="11010" width="46" style="357" customWidth="1"/>
    <col min="11011" max="11011" width="16" style="357" customWidth="1"/>
    <col min="11012" max="11014" width="0" style="357" hidden="1" customWidth="1"/>
    <col min="11015" max="11015" width="16" style="357" customWidth="1"/>
    <col min="11016" max="11016" width="66.5546875" style="357" customWidth="1"/>
    <col min="11017" max="11017" width="21.6640625" style="357" customWidth="1"/>
    <col min="11018" max="11018" width="18.109375" style="357" customWidth="1"/>
    <col min="11019" max="11019" width="37.44140625" style="357" customWidth="1"/>
    <col min="11020" max="11264" width="8.88671875" style="357"/>
    <col min="11265" max="11265" width="4.6640625" style="357" customWidth="1"/>
    <col min="11266" max="11266" width="46" style="357" customWidth="1"/>
    <col min="11267" max="11267" width="16" style="357" customWidth="1"/>
    <col min="11268" max="11270" width="0" style="357" hidden="1" customWidth="1"/>
    <col min="11271" max="11271" width="16" style="357" customWidth="1"/>
    <col min="11272" max="11272" width="66.5546875" style="357" customWidth="1"/>
    <col min="11273" max="11273" width="21.6640625" style="357" customWidth="1"/>
    <col min="11274" max="11274" width="18.109375" style="357" customWidth="1"/>
    <col min="11275" max="11275" width="37.44140625" style="357" customWidth="1"/>
    <col min="11276" max="11520" width="8.88671875" style="357"/>
    <col min="11521" max="11521" width="4.6640625" style="357" customWidth="1"/>
    <col min="11522" max="11522" width="46" style="357" customWidth="1"/>
    <col min="11523" max="11523" width="16" style="357" customWidth="1"/>
    <col min="11524" max="11526" width="0" style="357" hidden="1" customWidth="1"/>
    <col min="11527" max="11527" width="16" style="357" customWidth="1"/>
    <col min="11528" max="11528" width="66.5546875" style="357" customWidth="1"/>
    <col min="11529" max="11529" width="21.6640625" style="357" customWidth="1"/>
    <col min="11530" max="11530" width="18.109375" style="357" customWidth="1"/>
    <col min="11531" max="11531" width="37.44140625" style="357" customWidth="1"/>
    <col min="11532" max="11776" width="8.88671875" style="357"/>
    <col min="11777" max="11777" width="4.6640625" style="357" customWidth="1"/>
    <col min="11778" max="11778" width="46" style="357" customWidth="1"/>
    <col min="11779" max="11779" width="16" style="357" customWidth="1"/>
    <col min="11780" max="11782" width="0" style="357" hidden="1" customWidth="1"/>
    <col min="11783" max="11783" width="16" style="357" customWidth="1"/>
    <col min="11784" max="11784" width="66.5546875" style="357" customWidth="1"/>
    <col min="11785" max="11785" width="21.6640625" style="357" customWidth="1"/>
    <col min="11786" max="11786" width="18.109375" style="357" customWidth="1"/>
    <col min="11787" max="11787" width="37.44140625" style="357" customWidth="1"/>
    <col min="11788" max="12032" width="8.88671875" style="357"/>
    <col min="12033" max="12033" width="4.6640625" style="357" customWidth="1"/>
    <col min="12034" max="12034" width="46" style="357" customWidth="1"/>
    <col min="12035" max="12035" width="16" style="357" customWidth="1"/>
    <col min="12036" max="12038" width="0" style="357" hidden="1" customWidth="1"/>
    <col min="12039" max="12039" width="16" style="357" customWidth="1"/>
    <col min="12040" max="12040" width="66.5546875" style="357" customWidth="1"/>
    <col min="12041" max="12041" width="21.6640625" style="357" customWidth="1"/>
    <col min="12042" max="12042" width="18.109375" style="357" customWidth="1"/>
    <col min="12043" max="12043" width="37.44140625" style="357" customWidth="1"/>
    <col min="12044" max="12288" width="8.88671875" style="357"/>
    <col min="12289" max="12289" width="4.6640625" style="357" customWidth="1"/>
    <col min="12290" max="12290" width="46" style="357" customWidth="1"/>
    <col min="12291" max="12291" width="16" style="357" customWidth="1"/>
    <col min="12292" max="12294" width="0" style="357" hidden="1" customWidth="1"/>
    <col min="12295" max="12295" width="16" style="357" customWidth="1"/>
    <col min="12296" max="12296" width="66.5546875" style="357" customWidth="1"/>
    <col min="12297" max="12297" width="21.6640625" style="357" customWidth="1"/>
    <col min="12298" max="12298" width="18.109375" style="357" customWidth="1"/>
    <col min="12299" max="12299" width="37.44140625" style="357" customWidth="1"/>
    <col min="12300" max="12544" width="8.88671875" style="357"/>
    <col min="12545" max="12545" width="4.6640625" style="357" customWidth="1"/>
    <col min="12546" max="12546" width="46" style="357" customWidth="1"/>
    <col min="12547" max="12547" width="16" style="357" customWidth="1"/>
    <col min="12548" max="12550" width="0" style="357" hidden="1" customWidth="1"/>
    <col min="12551" max="12551" width="16" style="357" customWidth="1"/>
    <col min="12552" max="12552" width="66.5546875" style="357" customWidth="1"/>
    <col min="12553" max="12553" width="21.6640625" style="357" customWidth="1"/>
    <col min="12554" max="12554" width="18.109375" style="357" customWidth="1"/>
    <col min="12555" max="12555" width="37.44140625" style="357" customWidth="1"/>
    <col min="12556" max="12800" width="8.88671875" style="357"/>
    <col min="12801" max="12801" width="4.6640625" style="357" customWidth="1"/>
    <col min="12802" max="12802" width="46" style="357" customWidth="1"/>
    <col min="12803" max="12803" width="16" style="357" customWidth="1"/>
    <col min="12804" max="12806" width="0" style="357" hidden="1" customWidth="1"/>
    <col min="12807" max="12807" width="16" style="357" customWidth="1"/>
    <col min="12808" max="12808" width="66.5546875" style="357" customWidth="1"/>
    <col min="12809" max="12809" width="21.6640625" style="357" customWidth="1"/>
    <col min="12810" max="12810" width="18.109375" style="357" customWidth="1"/>
    <col min="12811" max="12811" width="37.44140625" style="357" customWidth="1"/>
    <col min="12812" max="13056" width="8.88671875" style="357"/>
    <col min="13057" max="13057" width="4.6640625" style="357" customWidth="1"/>
    <col min="13058" max="13058" width="46" style="357" customWidth="1"/>
    <col min="13059" max="13059" width="16" style="357" customWidth="1"/>
    <col min="13060" max="13062" width="0" style="357" hidden="1" customWidth="1"/>
    <col min="13063" max="13063" width="16" style="357" customWidth="1"/>
    <col min="13064" max="13064" width="66.5546875" style="357" customWidth="1"/>
    <col min="13065" max="13065" width="21.6640625" style="357" customWidth="1"/>
    <col min="13066" max="13066" width="18.109375" style="357" customWidth="1"/>
    <col min="13067" max="13067" width="37.44140625" style="357" customWidth="1"/>
    <col min="13068" max="13312" width="8.88671875" style="357"/>
    <col min="13313" max="13313" width="4.6640625" style="357" customWidth="1"/>
    <col min="13314" max="13314" width="46" style="357" customWidth="1"/>
    <col min="13315" max="13315" width="16" style="357" customWidth="1"/>
    <col min="13316" max="13318" width="0" style="357" hidden="1" customWidth="1"/>
    <col min="13319" max="13319" width="16" style="357" customWidth="1"/>
    <col min="13320" max="13320" width="66.5546875" style="357" customWidth="1"/>
    <col min="13321" max="13321" width="21.6640625" style="357" customWidth="1"/>
    <col min="13322" max="13322" width="18.109375" style="357" customWidth="1"/>
    <col min="13323" max="13323" width="37.44140625" style="357" customWidth="1"/>
    <col min="13324" max="13568" width="8.88671875" style="357"/>
    <col min="13569" max="13569" width="4.6640625" style="357" customWidth="1"/>
    <col min="13570" max="13570" width="46" style="357" customWidth="1"/>
    <col min="13571" max="13571" width="16" style="357" customWidth="1"/>
    <col min="13572" max="13574" width="0" style="357" hidden="1" customWidth="1"/>
    <col min="13575" max="13575" width="16" style="357" customWidth="1"/>
    <col min="13576" max="13576" width="66.5546875" style="357" customWidth="1"/>
    <col min="13577" max="13577" width="21.6640625" style="357" customWidth="1"/>
    <col min="13578" max="13578" width="18.109375" style="357" customWidth="1"/>
    <col min="13579" max="13579" width="37.44140625" style="357" customWidth="1"/>
    <col min="13580" max="13824" width="8.88671875" style="357"/>
    <col min="13825" max="13825" width="4.6640625" style="357" customWidth="1"/>
    <col min="13826" max="13826" width="46" style="357" customWidth="1"/>
    <col min="13827" max="13827" width="16" style="357" customWidth="1"/>
    <col min="13828" max="13830" width="0" style="357" hidden="1" customWidth="1"/>
    <col min="13831" max="13831" width="16" style="357" customWidth="1"/>
    <col min="13832" max="13832" width="66.5546875" style="357" customWidth="1"/>
    <col min="13833" max="13833" width="21.6640625" style="357" customWidth="1"/>
    <col min="13834" max="13834" width="18.109375" style="357" customWidth="1"/>
    <col min="13835" max="13835" width="37.44140625" style="357" customWidth="1"/>
    <col min="13836" max="14080" width="8.88671875" style="357"/>
    <col min="14081" max="14081" width="4.6640625" style="357" customWidth="1"/>
    <col min="14082" max="14082" width="46" style="357" customWidth="1"/>
    <col min="14083" max="14083" width="16" style="357" customWidth="1"/>
    <col min="14084" max="14086" width="0" style="357" hidden="1" customWidth="1"/>
    <col min="14087" max="14087" width="16" style="357" customWidth="1"/>
    <col min="14088" max="14088" width="66.5546875" style="357" customWidth="1"/>
    <col min="14089" max="14089" width="21.6640625" style="357" customWidth="1"/>
    <col min="14090" max="14090" width="18.109375" style="357" customWidth="1"/>
    <col min="14091" max="14091" width="37.44140625" style="357" customWidth="1"/>
    <col min="14092" max="14336" width="8.88671875" style="357"/>
    <col min="14337" max="14337" width="4.6640625" style="357" customWidth="1"/>
    <col min="14338" max="14338" width="46" style="357" customWidth="1"/>
    <col min="14339" max="14339" width="16" style="357" customWidth="1"/>
    <col min="14340" max="14342" width="0" style="357" hidden="1" customWidth="1"/>
    <col min="14343" max="14343" width="16" style="357" customWidth="1"/>
    <col min="14344" max="14344" width="66.5546875" style="357" customWidth="1"/>
    <col min="14345" max="14345" width="21.6640625" style="357" customWidth="1"/>
    <col min="14346" max="14346" width="18.109375" style="357" customWidth="1"/>
    <col min="14347" max="14347" width="37.44140625" style="357" customWidth="1"/>
    <col min="14348" max="14592" width="8.88671875" style="357"/>
    <col min="14593" max="14593" width="4.6640625" style="357" customWidth="1"/>
    <col min="14594" max="14594" width="46" style="357" customWidth="1"/>
    <col min="14595" max="14595" width="16" style="357" customWidth="1"/>
    <col min="14596" max="14598" width="0" style="357" hidden="1" customWidth="1"/>
    <col min="14599" max="14599" width="16" style="357" customWidth="1"/>
    <col min="14600" max="14600" width="66.5546875" style="357" customWidth="1"/>
    <col min="14601" max="14601" width="21.6640625" style="357" customWidth="1"/>
    <col min="14602" max="14602" width="18.109375" style="357" customWidth="1"/>
    <col min="14603" max="14603" width="37.44140625" style="357" customWidth="1"/>
    <col min="14604" max="14848" width="8.88671875" style="357"/>
    <col min="14849" max="14849" width="4.6640625" style="357" customWidth="1"/>
    <col min="14850" max="14850" width="46" style="357" customWidth="1"/>
    <col min="14851" max="14851" width="16" style="357" customWidth="1"/>
    <col min="14852" max="14854" width="0" style="357" hidden="1" customWidth="1"/>
    <col min="14855" max="14855" width="16" style="357" customWidth="1"/>
    <col min="14856" max="14856" width="66.5546875" style="357" customWidth="1"/>
    <col min="14857" max="14857" width="21.6640625" style="357" customWidth="1"/>
    <col min="14858" max="14858" width="18.109375" style="357" customWidth="1"/>
    <col min="14859" max="14859" width="37.44140625" style="357" customWidth="1"/>
    <col min="14860" max="15104" width="8.88671875" style="357"/>
    <col min="15105" max="15105" width="4.6640625" style="357" customWidth="1"/>
    <col min="15106" max="15106" width="46" style="357" customWidth="1"/>
    <col min="15107" max="15107" width="16" style="357" customWidth="1"/>
    <col min="15108" max="15110" width="0" style="357" hidden="1" customWidth="1"/>
    <col min="15111" max="15111" width="16" style="357" customWidth="1"/>
    <col min="15112" max="15112" width="66.5546875" style="357" customWidth="1"/>
    <col min="15113" max="15113" width="21.6640625" style="357" customWidth="1"/>
    <col min="15114" max="15114" width="18.109375" style="357" customWidth="1"/>
    <col min="15115" max="15115" width="37.44140625" style="357" customWidth="1"/>
    <col min="15116" max="15360" width="8.88671875" style="357"/>
    <col min="15361" max="15361" width="4.6640625" style="357" customWidth="1"/>
    <col min="15362" max="15362" width="46" style="357" customWidth="1"/>
    <col min="15363" max="15363" width="16" style="357" customWidth="1"/>
    <col min="15364" max="15366" width="0" style="357" hidden="1" customWidth="1"/>
    <col min="15367" max="15367" width="16" style="357" customWidth="1"/>
    <col min="15368" max="15368" width="66.5546875" style="357" customWidth="1"/>
    <col min="15369" max="15369" width="21.6640625" style="357" customWidth="1"/>
    <col min="15370" max="15370" width="18.109375" style="357" customWidth="1"/>
    <col min="15371" max="15371" width="37.44140625" style="357" customWidth="1"/>
    <col min="15372" max="15616" width="8.88671875" style="357"/>
    <col min="15617" max="15617" width="4.6640625" style="357" customWidth="1"/>
    <col min="15618" max="15618" width="46" style="357" customWidth="1"/>
    <col min="15619" max="15619" width="16" style="357" customWidth="1"/>
    <col min="15620" max="15622" width="0" style="357" hidden="1" customWidth="1"/>
    <col min="15623" max="15623" width="16" style="357" customWidth="1"/>
    <col min="15624" max="15624" width="66.5546875" style="357" customWidth="1"/>
    <col min="15625" max="15625" width="21.6640625" style="357" customWidth="1"/>
    <col min="15626" max="15626" width="18.109375" style="357" customWidth="1"/>
    <col min="15627" max="15627" width="37.44140625" style="357" customWidth="1"/>
    <col min="15628" max="15872" width="8.88671875" style="357"/>
    <col min="15873" max="15873" width="4.6640625" style="357" customWidth="1"/>
    <col min="15874" max="15874" width="46" style="357" customWidth="1"/>
    <col min="15875" max="15875" width="16" style="357" customWidth="1"/>
    <col min="15876" max="15878" width="0" style="357" hidden="1" customWidth="1"/>
    <col min="15879" max="15879" width="16" style="357" customWidth="1"/>
    <col min="15880" max="15880" width="66.5546875" style="357" customWidth="1"/>
    <col min="15881" max="15881" width="21.6640625" style="357" customWidth="1"/>
    <col min="15882" max="15882" width="18.109375" style="357" customWidth="1"/>
    <col min="15883" max="15883" width="37.44140625" style="357" customWidth="1"/>
    <col min="15884" max="16128" width="8.88671875" style="357"/>
    <col min="16129" max="16129" width="4.6640625" style="357" customWidth="1"/>
    <col min="16130" max="16130" width="46" style="357" customWidth="1"/>
    <col min="16131" max="16131" width="16" style="357" customWidth="1"/>
    <col min="16132" max="16134" width="0" style="357" hidden="1" customWidth="1"/>
    <col min="16135" max="16135" width="16" style="357" customWidth="1"/>
    <col min="16136" max="16136" width="66.5546875" style="357" customWidth="1"/>
    <col min="16137" max="16137" width="21.6640625" style="357" customWidth="1"/>
    <col min="16138" max="16138" width="18.109375" style="357" customWidth="1"/>
    <col min="16139" max="16139" width="37.44140625" style="357" customWidth="1"/>
    <col min="16140" max="16384" width="8.88671875" style="357"/>
  </cols>
  <sheetData>
    <row r="1" spans="1:14" ht="15" hidden="1" customHeight="1" x14ac:dyDescent="0.25"/>
    <row r="2" spans="1:14" hidden="1" x14ac:dyDescent="0.25"/>
    <row r="3" spans="1:14" hidden="1" x14ac:dyDescent="0.25"/>
    <row r="4" spans="1:14" s="302" customFormat="1" ht="17.399999999999999" x14ac:dyDescent="0.3">
      <c r="A4" s="121"/>
      <c r="B4" s="373" t="s">
        <v>774</v>
      </c>
      <c r="C4" s="373"/>
      <c r="D4" s="373"/>
      <c r="E4" s="373"/>
      <c r="F4" s="373"/>
      <c r="G4" s="373"/>
      <c r="H4" s="373"/>
      <c r="I4" s="138"/>
      <c r="J4" s="138"/>
      <c r="K4" s="358"/>
    </row>
    <row r="5" spans="1:14" s="302" customFormat="1" ht="17.399999999999999" x14ac:dyDescent="0.3">
      <c r="A5" s="121"/>
      <c r="B5" s="373" t="s">
        <v>775</v>
      </c>
      <c r="C5" s="373"/>
      <c r="D5" s="373"/>
      <c r="E5" s="373"/>
      <c r="F5" s="373"/>
      <c r="G5" s="373"/>
      <c r="H5" s="373"/>
      <c r="I5" s="303"/>
      <c r="J5" s="138"/>
      <c r="K5" s="359"/>
    </row>
    <row r="6" spans="1:14" s="305" customFormat="1" ht="18" x14ac:dyDescent="0.35">
      <c r="A6" s="128"/>
      <c r="B6" s="373" t="s">
        <v>776</v>
      </c>
      <c r="C6" s="373"/>
      <c r="D6" s="373"/>
      <c r="E6" s="373"/>
      <c r="F6" s="373"/>
      <c r="G6" s="373"/>
      <c r="H6" s="373"/>
      <c r="I6" s="303"/>
      <c r="J6" s="304"/>
      <c r="K6" s="359"/>
    </row>
    <row r="7" spans="1:14" ht="67.5" customHeight="1" x14ac:dyDescent="0.25">
      <c r="A7" s="306" t="s">
        <v>279</v>
      </c>
      <c r="B7" s="306" t="s">
        <v>777</v>
      </c>
      <c r="C7" s="306" t="s">
        <v>3</v>
      </c>
      <c r="D7" s="306" t="s">
        <v>778</v>
      </c>
      <c r="E7" s="306" t="s">
        <v>779</v>
      </c>
      <c r="F7" s="306" t="s">
        <v>780</v>
      </c>
      <c r="G7" s="306" t="s">
        <v>284</v>
      </c>
      <c r="H7" s="307" t="s">
        <v>781</v>
      </c>
      <c r="I7" s="307" t="s">
        <v>782</v>
      </c>
      <c r="J7" s="306" t="s">
        <v>783</v>
      </c>
      <c r="K7" s="307" t="s">
        <v>784</v>
      </c>
    </row>
    <row r="8" spans="1:14" s="311" customFormat="1" ht="22.5" customHeight="1" x14ac:dyDescent="0.3">
      <c r="A8" s="308" t="s">
        <v>293</v>
      </c>
      <c r="B8" s="374" t="s">
        <v>294</v>
      </c>
      <c r="C8" s="374"/>
      <c r="D8" s="374"/>
      <c r="E8" s="374"/>
      <c r="F8" s="374"/>
      <c r="G8" s="374"/>
      <c r="H8" s="374"/>
      <c r="I8" s="374"/>
      <c r="J8" s="309"/>
      <c r="K8" s="310"/>
    </row>
    <row r="9" spans="1:14" ht="207" customHeight="1" x14ac:dyDescent="0.25">
      <c r="A9" s="312">
        <v>1</v>
      </c>
      <c r="B9" s="313" t="s">
        <v>295</v>
      </c>
      <c r="C9" s="306" t="s">
        <v>103</v>
      </c>
      <c r="D9" s="314">
        <v>0</v>
      </c>
      <c r="E9" s="306" t="s">
        <v>785</v>
      </c>
      <c r="F9" s="314">
        <v>48847.5</v>
      </c>
      <c r="G9" s="306" t="s">
        <v>342</v>
      </c>
      <c r="H9" s="315" t="s">
        <v>786</v>
      </c>
      <c r="I9" s="306">
        <v>33534.550000000003</v>
      </c>
      <c r="J9" s="306" t="s">
        <v>787</v>
      </c>
      <c r="K9" s="316" t="s">
        <v>788</v>
      </c>
    </row>
    <row r="10" spans="1:14" ht="111" customHeight="1" x14ac:dyDescent="0.25">
      <c r="A10" s="312">
        <v>2</v>
      </c>
      <c r="B10" s="313" t="s">
        <v>789</v>
      </c>
      <c r="C10" s="306" t="s">
        <v>103</v>
      </c>
      <c r="D10" s="314">
        <v>0</v>
      </c>
      <c r="E10" s="306" t="s">
        <v>790</v>
      </c>
      <c r="F10" s="314">
        <v>586000</v>
      </c>
      <c r="G10" s="306" t="s">
        <v>134</v>
      </c>
      <c r="H10" s="315" t="s">
        <v>791</v>
      </c>
      <c r="I10" s="306">
        <v>94776</v>
      </c>
      <c r="J10" s="306" t="s">
        <v>792</v>
      </c>
      <c r="K10" s="306" t="s">
        <v>694</v>
      </c>
    </row>
    <row r="11" spans="1:14" ht="285.75" customHeight="1" x14ac:dyDescent="0.25">
      <c r="A11" s="312">
        <v>3</v>
      </c>
      <c r="B11" s="313" t="s">
        <v>793</v>
      </c>
      <c r="C11" s="306" t="s">
        <v>103</v>
      </c>
      <c r="D11" s="314">
        <v>0</v>
      </c>
      <c r="E11" s="306" t="s">
        <v>794</v>
      </c>
      <c r="F11" s="314">
        <v>38500</v>
      </c>
      <c r="G11" s="306" t="s">
        <v>134</v>
      </c>
      <c r="H11" s="315" t="s">
        <v>795</v>
      </c>
      <c r="I11" s="306">
        <v>11401.5</v>
      </c>
      <c r="J11" s="306" t="s">
        <v>796</v>
      </c>
      <c r="K11" s="306" t="s">
        <v>694</v>
      </c>
    </row>
    <row r="12" spans="1:14" ht="208.5" customHeight="1" x14ac:dyDescent="0.25">
      <c r="A12" s="306">
        <v>4</v>
      </c>
      <c r="B12" s="313" t="s">
        <v>797</v>
      </c>
      <c r="C12" s="306" t="s">
        <v>103</v>
      </c>
      <c r="D12" s="314">
        <v>0</v>
      </c>
      <c r="E12" s="306" t="s">
        <v>798</v>
      </c>
      <c r="F12" s="314">
        <v>203900</v>
      </c>
      <c r="G12" s="306" t="s">
        <v>134</v>
      </c>
      <c r="H12" s="315" t="s">
        <v>799</v>
      </c>
      <c r="I12" s="306">
        <v>19560.599999999999</v>
      </c>
      <c r="J12" s="307" t="s">
        <v>800</v>
      </c>
      <c r="K12" s="306" t="s">
        <v>694</v>
      </c>
    </row>
    <row r="13" spans="1:14" s="158" customFormat="1" ht="19.5" customHeight="1" x14ac:dyDescent="0.25">
      <c r="A13" s="308" t="s">
        <v>307</v>
      </c>
      <c r="B13" s="374" t="s">
        <v>308</v>
      </c>
      <c r="C13" s="374"/>
      <c r="D13" s="374"/>
      <c r="E13" s="374"/>
      <c r="F13" s="374"/>
      <c r="G13" s="374"/>
      <c r="H13" s="374"/>
      <c r="I13" s="374"/>
      <c r="J13" s="309"/>
      <c r="K13" s="317"/>
    </row>
    <row r="14" spans="1:14" ht="273" customHeight="1" x14ac:dyDescent="0.25">
      <c r="A14" s="318" t="s">
        <v>311</v>
      </c>
      <c r="B14" s="313" t="s">
        <v>801</v>
      </c>
      <c r="C14" s="306" t="s">
        <v>31</v>
      </c>
      <c r="D14" s="314">
        <v>0</v>
      </c>
      <c r="E14" s="306" t="s">
        <v>15</v>
      </c>
      <c r="F14" s="314">
        <v>3857564</v>
      </c>
      <c r="G14" s="319" t="s">
        <v>802</v>
      </c>
      <c r="H14" s="315" t="s">
        <v>949</v>
      </c>
      <c r="I14" s="306" t="s">
        <v>803</v>
      </c>
      <c r="J14" s="306" t="s">
        <v>15</v>
      </c>
      <c r="K14" s="306" t="s">
        <v>694</v>
      </c>
      <c r="N14" s="306"/>
    </row>
    <row r="15" spans="1:14" s="348" customFormat="1" ht="159.75" customHeight="1" x14ac:dyDescent="0.25">
      <c r="A15" s="318" t="s">
        <v>317</v>
      </c>
      <c r="B15" s="313" t="s">
        <v>804</v>
      </c>
      <c r="C15" s="306" t="s">
        <v>103</v>
      </c>
      <c r="D15" s="314">
        <v>0</v>
      </c>
      <c r="E15" s="306" t="s">
        <v>805</v>
      </c>
      <c r="F15" s="314">
        <v>74200</v>
      </c>
      <c r="G15" s="306" t="s">
        <v>134</v>
      </c>
      <c r="H15" s="315" t="s">
        <v>806</v>
      </c>
      <c r="I15" s="306">
        <v>84355.4</v>
      </c>
      <c r="J15" s="306" t="s">
        <v>807</v>
      </c>
      <c r="K15" s="360"/>
    </row>
    <row r="16" spans="1:14" ht="238.5" customHeight="1" x14ac:dyDescent="0.25">
      <c r="A16" s="318" t="s">
        <v>808</v>
      </c>
      <c r="B16" s="313" t="s">
        <v>809</v>
      </c>
      <c r="C16" s="306" t="s">
        <v>31</v>
      </c>
      <c r="D16" s="314">
        <v>0</v>
      </c>
      <c r="E16" s="306" t="s">
        <v>810</v>
      </c>
      <c r="F16" s="314">
        <v>20600</v>
      </c>
      <c r="G16" s="306" t="s">
        <v>811</v>
      </c>
      <c r="H16" s="315" t="s">
        <v>812</v>
      </c>
      <c r="I16" s="306">
        <v>20600</v>
      </c>
      <c r="J16" s="306" t="s">
        <v>813</v>
      </c>
      <c r="K16" s="306" t="s">
        <v>814</v>
      </c>
    </row>
    <row r="17" spans="1:11" s="165" customFormat="1" ht="25.2" customHeight="1" x14ac:dyDescent="0.3">
      <c r="A17" s="308" t="s">
        <v>322</v>
      </c>
      <c r="B17" s="374" t="s">
        <v>323</v>
      </c>
      <c r="C17" s="374"/>
      <c r="D17" s="374"/>
      <c r="E17" s="374"/>
      <c r="F17" s="374"/>
      <c r="G17" s="374"/>
      <c r="H17" s="374"/>
      <c r="I17" s="374"/>
      <c r="J17" s="309"/>
      <c r="K17" s="320"/>
    </row>
    <row r="18" spans="1:11" s="165" customFormat="1" ht="16.5" customHeight="1" x14ac:dyDescent="0.3">
      <c r="A18" s="369" t="s">
        <v>324</v>
      </c>
      <c r="B18" s="370"/>
      <c r="C18" s="370"/>
      <c r="D18" s="370"/>
      <c r="E18" s="370"/>
      <c r="F18" s="370"/>
      <c r="G18" s="370"/>
      <c r="H18" s="370"/>
      <c r="I18" s="370"/>
      <c r="J18" s="375"/>
      <c r="K18" s="320"/>
    </row>
    <row r="19" spans="1:11" ht="51" customHeight="1" x14ac:dyDescent="0.25">
      <c r="A19" s="316">
        <v>1</v>
      </c>
      <c r="B19" s="321" t="s">
        <v>815</v>
      </c>
      <c r="C19" s="316" t="s">
        <v>18</v>
      </c>
      <c r="D19" s="314">
        <v>0</v>
      </c>
      <c r="E19" s="316" t="s">
        <v>816</v>
      </c>
      <c r="F19" s="314">
        <v>148066.1</v>
      </c>
      <c r="G19" s="316" t="s">
        <v>32</v>
      </c>
      <c r="H19" s="315" t="s">
        <v>817</v>
      </c>
      <c r="I19" s="316" t="s">
        <v>694</v>
      </c>
      <c r="J19" s="316"/>
      <c r="K19" s="316" t="s">
        <v>694</v>
      </c>
    </row>
    <row r="20" spans="1:11" ht="206.25" customHeight="1" x14ac:dyDescent="0.25">
      <c r="A20" s="316">
        <v>2</v>
      </c>
      <c r="B20" s="321" t="s">
        <v>818</v>
      </c>
      <c r="C20" s="316" t="s">
        <v>18</v>
      </c>
      <c r="D20" s="314">
        <v>0</v>
      </c>
      <c r="E20" s="316" t="s">
        <v>819</v>
      </c>
      <c r="F20" s="314">
        <v>6716100</v>
      </c>
      <c r="G20" s="316" t="s">
        <v>134</v>
      </c>
      <c r="H20" s="315" t="s">
        <v>820</v>
      </c>
      <c r="I20" s="306">
        <v>29810</v>
      </c>
      <c r="J20" s="316" t="s">
        <v>821</v>
      </c>
      <c r="K20" s="315" t="s">
        <v>822</v>
      </c>
    </row>
    <row r="21" spans="1:11" ht="217.5" customHeight="1" x14ac:dyDescent="0.25">
      <c r="A21" s="316">
        <v>3</v>
      </c>
      <c r="B21" s="321" t="s">
        <v>823</v>
      </c>
      <c r="C21" s="316" t="s">
        <v>103</v>
      </c>
      <c r="D21" s="314">
        <v>0</v>
      </c>
      <c r="E21" s="316" t="s">
        <v>824</v>
      </c>
      <c r="F21" s="314">
        <v>96900</v>
      </c>
      <c r="G21" s="316" t="s">
        <v>134</v>
      </c>
      <c r="H21" s="315" t="s">
        <v>825</v>
      </c>
      <c r="I21" s="316">
        <v>3997.3999999999996</v>
      </c>
      <c r="J21" s="306" t="s">
        <v>826</v>
      </c>
      <c r="K21" s="316" t="s">
        <v>694</v>
      </c>
    </row>
    <row r="22" spans="1:11" ht="236.25" customHeight="1" x14ac:dyDescent="0.25">
      <c r="A22" s="316">
        <v>4</v>
      </c>
      <c r="B22" s="321" t="s">
        <v>827</v>
      </c>
      <c r="C22" s="316" t="s">
        <v>103</v>
      </c>
      <c r="D22" s="314">
        <v>0</v>
      </c>
      <c r="E22" s="316" t="s">
        <v>14</v>
      </c>
      <c r="F22" s="314">
        <v>12500</v>
      </c>
      <c r="G22" s="316" t="s">
        <v>134</v>
      </c>
      <c r="H22" s="315" t="s">
        <v>828</v>
      </c>
      <c r="I22" s="316">
        <v>8732.7999999999993</v>
      </c>
      <c r="J22" s="316" t="s">
        <v>218</v>
      </c>
      <c r="K22" s="316" t="s">
        <v>829</v>
      </c>
    </row>
    <row r="23" spans="1:11" ht="32.25" customHeight="1" x14ac:dyDescent="0.25">
      <c r="A23" s="316">
        <v>5</v>
      </c>
      <c r="B23" s="321" t="s">
        <v>830</v>
      </c>
      <c r="C23" s="316" t="s">
        <v>103</v>
      </c>
      <c r="D23" s="314">
        <v>0</v>
      </c>
      <c r="E23" s="316" t="s">
        <v>14</v>
      </c>
      <c r="F23" s="314">
        <v>137500</v>
      </c>
      <c r="G23" s="316" t="s">
        <v>134</v>
      </c>
      <c r="H23" s="315" t="s">
        <v>831</v>
      </c>
      <c r="I23" s="316">
        <v>32499.8</v>
      </c>
      <c r="J23" s="316" t="s">
        <v>218</v>
      </c>
      <c r="K23" s="315" t="s">
        <v>832</v>
      </c>
    </row>
    <row r="24" spans="1:11" ht="378.75" customHeight="1" x14ac:dyDescent="0.25">
      <c r="A24" s="316">
        <v>6</v>
      </c>
      <c r="B24" s="321" t="s">
        <v>833</v>
      </c>
      <c r="C24" s="316" t="s">
        <v>103</v>
      </c>
      <c r="D24" s="314">
        <v>0</v>
      </c>
      <c r="E24" s="316" t="s">
        <v>14</v>
      </c>
      <c r="F24" s="314">
        <v>154600</v>
      </c>
      <c r="G24" s="316" t="s">
        <v>134</v>
      </c>
      <c r="H24" s="315" t="s">
        <v>834</v>
      </c>
      <c r="I24" s="314">
        <v>273679.59999999998</v>
      </c>
      <c r="J24" s="316" t="s">
        <v>14</v>
      </c>
      <c r="K24" s="316" t="s">
        <v>829</v>
      </c>
    </row>
    <row r="25" spans="1:11" ht="111.6" customHeight="1" x14ac:dyDescent="0.25">
      <c r="A25" s="322">
        <v>7</v>
      </c>
      <c r="B25" s="323" t="s">
        <v>329</v>
      </c>
      <c r="C25" s="324" t="s">
        <v>18</v>
      </c>
      <c r="D25" s="325"/>
      <c r="E25" s="322"/>
      <c r="F25" s="325"/>
      <c r="G25" s="322"/>
      <c r="H25" s="326" t="s">
        <v>835</v>
      </c>
      <c r="I25" s="325">
        <v>171778</v>
      </c>
      <c r="J25" s="322" t="s">
        <v>13</v>
      </c>
      <c r="K25" s="327" t="s">
        <v>836</v>
      </c>
    </row>
    <row r="26" spans="1:11" s="165" customFormat="1" ht="19.5" customHeight="1" x14ac:dyDescent="0.3">
      <c r="A26" s="369" t="s">
        <v>345</v>
      </c>
      <c r="B26" s="370"/>
      <c r="C26" s="370"/>
      <c r="D26" s="370"/>
      <c r="E26" s="370"/>
      <c r="F26" s="370"/>
      <c r="G26" s="370"/>
      <c r="H26" s="370"/>
      <c r="I26" s="370"/>
      <c r="J26" s="375"/>
      <c r="K26" s="316" t="s">
        <v>694</v>
      </c>
    </row>
    <row r="27" spans="1:11" s="165" customFormat="1" ht="250.5" customHeight="1" x14ac:dyDescent="0.3">
      <c r="A27" s="316">
        <v>1</v>
      </c>
      <c r="B27" s="321" t="s">
        <v>837</v>
      </c>
      <c r="C27" s="306" t="s">
        <v>103</v>
      </c>
      <c r="D27" s="314">
        <v>25500</v>
      </c>
      <c r="E27" s="316" t="s">
        <v>14</v>
      </c>
      <c r="F27" s="314">
        <v>83308.3</v>
      </c>
      <c r="G27" s="316" t="s">
        <v>85</v>
      </c>
      <c r="H27" s="315" t="s">
        <v>838</v>
      </c>
      <c r="I27" s="316">
        <v>78854.899999999994</v>
      </c>
      <c r="J27" s="306" t="s">
        <v>839</v>
      </c>
      <c r="K27" s="316" t="s">
        <v>840</v>
      </c>
    </row>
    <row r="28" spans="1:11" s="165" customFormat="1" ht="18" customHeight="1" x14ac:dyDescent="0.3">
      <c r="A28" s="369" t="s">
        <v>386</v>
      </c>
      <c r="B28" s="370"/>
      <c r="C28" s="370"/>
      <c r="D28" s="370"/>
      <c r="E28" s="370"/>
      <c r="F28" s="370"/>
      <c r="G28" s="370"/>
      <c r="H28" s="370"/>
      <c r="I28" s="370"/>
      <c r="J28" s="375"/>
      <c r="K28" s="316" t="s">
        <v>694</v>
      </c>
    </row>
    <row r="29" spans="1:11" s="165" customFormat="1" ht="111.6" customHeight="1" x14ac:dyDescent="0.3">
      <c r="A29" s="316">
        <v>1</v>
      </c>
      <c r="B29" s="321" t="s">
        <v>841</v>
      </c>
      <c r="C29" s="306" t="s">
        <v>103</v>
      </c>
      <c r="D29" s="314">
        <v>45525.100000000006</v>
      </c>
      <c r="E29" s="316" t="s">
        <v>14</v>
      </c>
      <c r="F29" s="314">
        <v>131413.5</v>
      </c>
      <c r="G29" s="316" t="s">
        <v>134</v>
      </c>
      <c r="H29" s="326" t="s">
        <v>842</v>
      </c>
      <c r="I29" s="322">
        <f>85888.4-I30</f>
        <v>64027.099999999991</v>
      </c>
      <c r="J29" s="324" t="s">
        <v>843</v>
      </c>
      <c r="K29" s="316" t="s">
        <v>694</v>
      </c>
    </row>
    <row r="30" spans="1:11" s="329" customFormat="1" ht="99" customHeight="1" x14ac:dyDescent="0.3">
      <c r="A30" s="328">
        <v>2</v>
      </c>
      <c r="B30" s="323" t="s">
        <v>844</v>
      </c>
      <c r="C30" s="324" t="s">
        <v>103</v>
      </c>
      <c r="D30" s="325"/>
      <c r="E30" s="322"/>
      <c r="F30" s="325"/>
      <c r="G30" s="322" t="s">
        <v>56</v>
      </c>
      <c r="H30" s="326" t="s">
        <v>845</v>
      </c>
      <c r="I30" s="322">
        <f>2631.6+19229.7</f>
        <v>21861.3</v>
      </c>
      <c r="J30" s="324" t="s">
        <v>846</v>
      </c>
      <c r="K30" s="322"/>
    </row>
    <row r="31" spans="1:11" ht="158.25" customHeight="1" x14ac:dyDescent="0.25">
      <c r="A31" s="312">
        <v>3</v>
      </c>
      <c r="B31" s="313" t="s">
        <v>847</v>
      </c>
      <c r="C31" s="306" t="s">
        <v>103</v>
      </c>
      <c r="D31" s="314">
        <v>26487</v>
      </c>
      <c r="E31" s="306" t="s">
        <v>14</v>
      </c>
      <c r="F31" s="314">
        <v>61100</v>
      </c>
      <c r="G31" s="306" t="s">
        <v>342</v>
      </c>
      <c r="H31" s="315" t="s">
        <v>848</v>
      </c>
      <c r="I31" s="316">
        <v>0</v>
      </c>
      <c r="J31" s="306"/>
      <c r="K31" s="330" t="s">
        <v>849</v>
      </c>
    </row>
    <row r="32" spans="1:11" s="331" customFormat="1" ht="66.75" customHeight="1" x14ac:dyDescent="0.3">
      <c r="A32" s="312">
        <v>4</v>
      </c>
      <c r="B32" s="313" t="s">
        <v>850</v>
      </c>
      <c r="C32" s="306" t="s">
        <v>103</v>
      </c>
      <c r="D32" s="314">
        <v>136486.5</v>
      </c>
      <c r="E32" s="306" t="s">
        <v>14</v>
      </c>
      <c r="F32" s="314">
        <v>136486.5</v>
      </c>
      <c r="G32" s="306" t="s">
        <v>32</v>
      </c>
      <c r="H32" s="315" t="s">
        <v>851</v>
      </c>
      <c r="I32" s="316">
        <v>0</v>
      </c>
      <c r="J32" s="306"/>
      <c r="K32" s="330" t="s">
        <v>849</v>
      </c>
    </row>
    <row r="33" spans="1:11" s="165" customFormat="1" ht="21.6" customHeight="1" x14ac:dyDescent="0.3">
      <c r="A33" s="369" t="s">
        <v>482</v>
      </c>
      <c r="B33" s="370"/>
      <c r="C33" s="370"/>
      <c r="D33" s="370"/>
      <c r="E33" s="370"/>
      <c r="F33" s="370"/>
      <c r="G33" s="370"/>
      <c r="H33" s="370"/>
      <c r="I33" s="370"/>
      <c r="J33" s="375"/>
      <c r="K33" s="316" t="s">
        <v>694</v>
      </c>
    </row>
    <row r="34" spans="1:11" s="165" customFormat="1" ht="151.5" customHeight="1" x14ac:dyDescent="0.3">
      <c r="A34" s="316">
        <v>1</v>
      </c>
      <c r="B34" s="321" t="s">
        <v>153</v>
      </c>
      <c r="C34" s="306" t="s">
        <v>103</v>
      </c>
      <c r="D34" s="314">
        <v>274600</v>
      </c>
      <c r="E34" s="316"/>
      <c r="F34" s="314">
        <v>274600</v>
      </c>
      <c r="G34" s="316" t="s">
        <v>68</v>
      </c>
      <c r="H34" s="332" t="s">
        <v>852</v>
      </c>
      <c r="I34" s="316" t="s">
        <v>694</v>
      </c>
      <c r="J34" s="316"/>
      <c r="K34" s="306" t="s">
        <v>853</v>
      </c>
    </row>
    <row r="35" spans="1:11" s="165" customFormat="1" ht="97.5" customHeight="1" x14ac:dyDescent="0.3">
      <c r="A35" s="316">
        <v>2</v>
      </c>
      <c r="B35" s="321" t="s">
        <v>854</v>
      </c>
      <c r="C35" s="306" t="s">
        <v>103</v>
      </c>
      <c r="D35" s="314">
        <v>142593.60000000001</v>
      </c>
      <c r="E35" s="316" t="s">
        <v>855</v>
      </c>
      <c r="F35" s="314">
        <v>158900</v>
      </c>
      <c r="G35" s="316" t="s">
        <v>590</v>
      </c>
      <c r="H35" s="332" t="s">
        <v>856</v>
      </c>
      <c r="I35" s="316" t="s">
        <v>694</v>
      </c>
      <c r="J35" s="316"/>
      <c r="K35" s="306" t="s">
        <v>853</v>
      </c>
    </row>
    <row r="36" spans="1:11" s="165" customFormat="1" ht="94.5" customHeight="1" x14ac:dyDescent="0.3">
      <c r="A36" s="316">
        <v>3</v>
      </c>
      <c r="B36" s="321" t="s">
        <v>857</v>
      </c>
      <c r="C36" s="306" t="s">
        <v>103</v>
      </c>
      <c r="D36" s="314">
        <v>23316.3</v>
      </c>
      <c r="E36" s="316" t="s">
        <v>858</v>
      </c>
      <c r="F36" s="314">
        <v>86308.4</v>
      </c>
      <c r="G36" s="316" t="s">
        <v>134</v>
      </c>
      <c r="H36" s="332" t="s">
        <v>859</v>
      </c>
      <c r="I36" s="316">
        <v>34470.5</v>
      </c>
      <c r="J36" s="306" t="s">
        <v>860</v>
      </c>
      <c r="K36" s="306" t="s">
        <v>853</v>
      </c>
    </row>
    <row r="37" spans="1:11" s="165" customFormat="1" ht="83.25" customHeight="1" x14ac:dyDescent="0.3">
      <c r="A37" s="316">
        <v>4</v>
      </c>
      <c r="B37" s="321" t="s">
        <v>861</v>
      </c>
      <c r="C37" s="306" t="s">
        <v>103</v>
      </c>
      <c r="D37" s="314">
        <v>21000</v>
      </c>
      <c r="E37" s="316" t="s">
        <v>862</v>
      </c>
      <c r="F37" s="314">
        <v>56950</v>
      </c>
      <c r="G37" s="316" t="s">
        <v>134</v>
      </c>
      <c r="H37" s="332" t="s">
        <v>863</v>
      </c>
      <c r="I37" s="316">
        <v>13950</v>
      </c>
      <c r="J37" s="316" t="s">
        <v>218</v>
      </c>
      <c r="K37" s="306" t="s">
        <v>853</v>
      </c>
    </row>
    <row r="38" spans="1:11" s="334" customFormat="1" ht="23.25" customHeight="1" x14ac:dyDescent="0.25">
      <c r="A38" s="369" t="s">
        <v>527</v>
      </c>
      <c r="B38" s="370"/>
      <c r="C38" s="370"/>
      <c r="D38" s="370"/>
      <c r="E38" s="370"/>
      <c r="F38" s="370"/>
      <c r="G38" s="370"/>
      <c r="H38" s="370"/>
      <c r="I38" s="370"/>
      <c r="J38" s="370"/>
      <c r="K38" s="333"/>
    </row>
    <row r="39" spans="1:11" ht="49.5" customHeight="1" x14ac:dyDescent="0.25">
      <c r="A39" s="316">
        <v>1</v>
      </c>
      <c r="B39" s="321" t="s">
        <v>864</v>
      </c>
      <c r="C39" s="316" t="s">
        <v>31</v>
      </c>
      <c r="D39" s="314">
        <v>131100</v>
      </c>
      <c r="E39" s="316" t="s">
        <v>15</v>
      </c>
      <c r="F39" s="314">
        <v>131100</v>
      </c>
      <c r="G39" s="316" t="s">
        <v>865</v>
      </c>
      <c r="H39" s="332" t="s">
        <v>866</v>
      </c>
      <c r="I39" s="316" t="s">
        <v>694</v>
      </c>
      <c r="J39" s="316"/>
      <c r="K39" s="316" t="s">
        <v>867</v>
      </c>
    </row>
    <row r="40" spans="1:11" ht="153" customHeight="1" x14ac:dyDescent="0.25">
      <c r="A40" s="316">
        <v>2</v>
      </c>
      <c r="B40" s="321" t="s">
        <v>868</v>
      </c>
      <c r="C40" s="316" t="s">
        <v>31</v>
      </c>
      <c r="D40" s="335">
        <v>955000</v>
      </c>
      <c r="E40" s="316" t="s">
        <v>15</v>
      </c>
      <c r="F40" s="335">
        <v>955000</v>
      </c>
      <c r="G40" s="316" t="s">
        <v>869</v>
      </c>
      <c r="H40" s="332" t="s">
        <v>870</v>
      </c>
      <c r="I40" s="316">
        <v>73000</v>
      </c>
      <c r="J40" s="316" t="s">
        <v>871</v>
      </c>
      <c r="K40" s="330" t="s">
        <v>872</v>
      </c>
    </row>
    <row r="41" spans="1:11" ht="131.25" customHeight="1" x14ac:dyDescent="0.25">
      <c r="A41" s="316">
        <v>3</v>
      </c>
      <c r="B41" s="321" t="s">
        <v>873</v>
      </c>
      <c r="C41" s="316" t="s">
        <v>31</v>
      </c>
      <c r="D41" s="314">
        <v>0</v>
      </c>
      <c r="E41" s="316" t="s">
        <v>874</v>
      </c>
      <c r="F41" s="314">
        <v>255600</v>
      </c>
      <c r="G41" s="316" t="s">
        <v>497</v>
      </c>
      <c r="H41" s="332" t="s">
        <v>875</v>
      </c>
      <c r="I41" s="316">
        <v>37800</v>
      </c>
      <c r="J41" s="316" t="s">
        <v>871</v>
      </c>
      <c r="K41" s="330" t="s">
        <v>876</v>
      </c>
    </row>
    <row r="42" spans="1:11" s="334" customFormat="1" ht="85.5" customHeight="1" x14ac:dyDescent="0.25">
      <c r="A42" s="312">
        <v>4</v>
      </c>
      <c r="B42" s="313" t="s">
        <v>877</v>
      </c>
      <c r="C42" s="306" t="s">
        <v>103</v>
      </c>
      <c r="D42" s="314">
        <v>0</v>
      </c>
      <c r="E42" s="306" t="s">
        <v>878</v>
      </c>
      <c r="F42" s="314">
        <v>250000</v>
      </c>
      <c r="G42" s="306" t="s">
        <v>134</v>
      </c>
      <c r="H42" s="332" t="s">
        <v>879</v>
      </c>
      <c r="I42" s="316">
        <v>50654.3</v>
      </c>
      <c r="J42" s="306" t="s">
        <v>880</v>
      </c>
      <c r="K42" s="330" t="s">
        <v>881</v>
      </c>
    </row>
    <row r="43" spans="1:11" x14ac:dyDescent="0.25">
      <c r="D43" s="113"/>
      <c r="E43" s="336"/>
      <c r="F43" s="336"/>
      <c r="J43" s="336"/>
    </row>
    <row r="44" spans="1:11" s="238" customFormat="1" ht="44.25" customHeight="1" x14ac:dyDescent="0.25">
      <c r="A44" s="372" t="s">
        <v>882</v>
      </c>
      <c r="B44" s="372"/>
      <c r="C44" s="372"/>
      <c r="D44" s="372"/>
      <c r="E44" s="372"/>
      <c r="F44" s="372"/>
      <c r="G44" s="372"/>
      <c r="H44" s="372"/>
      <c r="I44" s="372"/>
      <c r="J44" s="372"/>
      <c r="K44" s="361"/>
    </row>
    <row r="45" spans="1:11" s="165" customFormat="1" ht="22.5" customHeight="1" x14ac:dyDescent="0.3">
      <c r="A45" s="371" t="s">
        <v>883</v>
      </c>
      <c r="B45" s="371"/>
      <c r="C45" s="371"/>
      <c r="D45" s="371"/>
      <c r="E45" s="371"/>
      <c r="F45" s="371"/>
      <c r="G45" s="371"/>
      <c r="H45" s="371"/>
      <c r="I45" s="371"/>
      <c r="J45" s="371"/>
      <c r="K45" s="333"/>
    </row>
    <row r="46" spans="1:11" s="238" customFormat="1" ht="117" customHeight="1" x14ac:dyDescent="0.25">
      <c r="A46" s="306">
        <v>1</v>
      </c>
      <c r="B46" s="313" t="s">
        <v>884</v>
      </c>
      <c r="C46" s="306" t="s">
        <v>31</v>
      </c>
      <c r="D46" s="335"/>
      <c r="E46" s="335"/>
      <c r="F46" s="337">
        <v>32000</v>
      </c>
      <c r="G46" s="306" t="s">
        <v>885</v>
      </c>
      <c r="H46" s="332" t="s">
        <v>886</v>
      </c>
      <c r="I46" s="337">
        <v>29054</v>
      </c>
      <c r="J46" s="316" t="s">
        <v>15</v>
      </c>
      <c r="K46" s="306" t="s">
        <v>887</v>
      </c>
    </row>
    <row r="47" spans="1:11" s="238" customFormat="1" ht="144" customHeight="1" x14ac:dyDescent="0.25">
      <c r="A47" s="306">
        <v>2</v>
      </c>
      <c r="B47" s="313" t="s">
        <v>888</v>
      </c>
      <c r="C47" s="306" t="s">
        <v>31</v>
      </c>
      <c r="D47" s="335"/>
      <c r="E47" s="335"/>
      <c r="F47" s="337">
        <v>184000</v>
      </c>
      <c r="G47" s="306" t="s">
        <v>497</v>
      </c>
      <c r="H47" s="332" t="s">
        <v>889</v>
      </c>
      <c r="I47" s="337">
        <v>96000</v>
      </c>
      <c r="J47" s="316" t="s">
        <v>890</v>
      </c>
      <c r="K47" s="306" t="s">
        <v>887</v>
      </c>
    </row>
    <row r="48" spans="1:11" s="165" customFormat="1" ht="19.5" customHeight="1" x14ac:dyDescent="0.3">
      <c r="A48" s="369" t="s">
        <v>345</v>
      </c>
      <c r="B48" s="370"/>
      <c r="C48" s="370"/>
      <c r="D48" s="370"/>
      <c r="E48" s="370"/>
      <c r="F48" s="370"/>
      <c r="G48" s="370"/>
      <c r="H48" s="370"/>
      <c r="I48" s="370"/>
      <c r="J48" s="370"/>
      <c r="K48" s="333"/>
    </row>
    <row r="49" spans="1:11" s="363" customFormat="1" ht="156" x14ac:dyDescent="0.25">
      <c r="A49" s="338">
        <v>1</v>
      </c>
      <c r="B49" s="313" t="s">
        <v>891</v>
      </c>
      <c r="C49" s="306" t="s">
        <v>18</v>
      </c>
      <c r="D49" s="335"/>
      <c r="E49" s="337" t="s">
        <v>892</v>
      </c>
      <c r="F49" s="337">
        <v>105900</v>
      </c>
      <c r="G49" s="306" t="s">
        <v>342</v>
      </c>
      <c r="H49" s="332" t="s">
        <v>893</v>
      </c>
      <c r="I49" s="335">
        <v>92250.2</v>
      </c>
      <c r="J49" s="337" t="s">
        <v>894</v>
      </c>
      <c r="K49" s="362"/>
    </row>
    <row r="50" spans="1:11" s="165" customFormat="1" ht="22.5" customHeight="1" x14ac:dyDescent="0.3">
      <c r="A50" s="369" t="s">
        <v>503</v>
      </c>
      <c r="B50" s="370"/>
      <c r="C50" s="370"/>
      <c r="D50" s="370"/>
      <c r="E50" s="370"/>
      <c r="F50" s="370"/>
      <c r="G50" s="370"/>
      <c r="H50" s="370"/>
      <c r="I50" s="370"/>
      <c r="J50" s="370"/>
      <c r="K50" s="333"/>
    </row>
    <row r="51" spans="1:11" s="238" customFormat="1" ht="56.25" customHeight="1" x14ac:dyDescent="0.25">
      <c r="A51" s="312">
        <v>1</v>
      </c>
      <c r="B51" s="313" t="s">
        <v>521</v>
      </c>
      <c r="C51" s="306" t="s">
        <v>103</v>
      </c>
      <c r="D51" s="306" t="s">
        <v>538</v>
      </c>
      <c r="E51" s="312" t="s">
        <v>895</v>
      </c>
      <c r="F51" s="312" t="s">
        <v>895</v>
      </c>
      <c r="G51" s="312" t="s">
        <v>895</v>
      </c>
      <c r="H51" s="332" t="s">
        <v>896</v>
      </c>
      <c r="I51" s="337">
        <v>360</v>
      </c>
      <c r="J51" s="312" t="s">
        <v>895</v>
      </c>
      <c r="K51" s="306" t="s">
        <v>887</v>
      </c>
    </row>
    <row r="52" spans="1:11" s="238" customFormat="1" ht="209.25" customHeight="1" x14ac:dyDescent="0.25">
      <c r="A52" s="312">
        <v>2</v>
      </c>
      <c r="B52" s="313" t="s">
        <v>897</v>
      </c>
      <c r="C52" s="306" t="s">
        <v>103</v>
      </c>
      <c r="D52" s="337"/>
      <c r="E52" s="337"/>
      <c r="F52" s="337">
        <v>89911.785383411596</v>
      </c>
      <c r="G52" s="312">
        <v>2014</v>
      </c>
      <c r="H52" s="332" t="s">
        <v>898</v>
      </c>
      <c r="I52" s="337">
        <f>125182.3-42181.818</f>
        <v>83000.482000000004</v>
      </c>
      <c r="J52" s="316" t="s">
        <v>890</v>
      </c>
      <c r="K52" s="306" t="s">
        <v>899</v>
      </c>
    </row>
    <row r="53" spans="1:11" s="363" customFormat="1" ht="109.2" x14ac:dyDescent="0.25">
      <c r="A53" s="338">
        <v>3</v>
      </c>
      <c r="B53" s="313" t="s">
        <v>900</v>
      </c>
      <c r="C53" s="306" t="s">
        <v>18</v>
      </c>
      <c r="D53" s="335">
        <v>331099.60000000003</v>
      </c>
      <c r="E53" s="335">
        <v>189220.3</v>
      </c>
      <c r="F53" s="337">
        <v>520319.9</v>
      </c>
      <c r="G53" s="306" t="s">
        <v>37</v>
      </c>
      <c r="H53" s="332" t="s">
        <v>901</v>
      </c>
      <c r="I53" s="335">
        <v>14602</v>
      </c>
      <c r="J53" s="337" t="s">
        <v>894</v>
      </c>
      <c r="K53" s="362"/>
    </row>
    <row r="54" spans="1:11" s="363" customFormat="1" ht="265.2" x14ac:dyDescent="0.25">
      <c r="A54" s="338">
        <v>4</v>
      </c>
      <c r="B54" s="313" t="s">
        <v>902</v>
      </c>
      <c r="C54" s="306" t="s">
        <v>18</v>
      </c>
      <c r="D54" s="335">
        <v>27927.799999999988</v>
      </c>
      <c r="E54" s="335" t="s">
        <v>903</v>
      </c>
      <c r="F54" s="337">
        <v>374634.7</v>
      </c>
      <c r="G54" s="306" t="s">
        <v>134</v>
      </c>
      <c r="H54" s="332" t="s">
        <v>904</v>
      </c>
      <c r="I54" s="335">
        <v>88461.3</v>
      </c>
      <c r="J54" s="335" t="s">
        <v>13</v>
      </c>
      <c r="K54" s="362"/>
    </row>
    <row r="55" spans="1:11" s="165" customFormat="1" ht="21.6" customHeight="1" x14ac:dyDescent="0.3">
      <c r="A55" s="369" t="s">
        <v>482</v>
      </c>
      <c r="B55" s="370"/>
      <c r="C55" s="370"/>
      <c r="D55" s="370"/>
      <c r="E55" s="370"/>
      <c r="F55" s="370"/>
      <c r="G55" s="370"/>
      <c r="H55" s="370"/>
      <c r="I55" s="370"/>
      <c r="J55" s="370"/>
      <c r="K55" s="333"/>
    </row>
    <row r="56" spans="1:11" s="365" customFormat="1" ht="109.2" x14ac:dyDescent="0.25">
      <c r="A56" s="338">
        <v>1</v>
      </c>
      <c r="B56" s="313" t="s">
        <v>495</v>
      </c>
      <c r="C56" s="306" t="s">
        <v>18</v>
      </c>
      <c r="D56" s="335"/>
      <c r="E56" s="335" t="s">
        <v>13</v>
      </c>
      <c r="F56" s="335">
        <v>471108.7</v>
      </c>
      <c r="G56" s="306" t="s">
        <v>497</v>
      </c>
      <c r="H56" s="332" t="s">
        <v>905</v>
      </c>
      <c r="I56" s="335">
        <v>249605.5</v>
      </c>
      <c r="J56" s="335" t="s">
        <v>13</v>
      </c>
      <c r="K56" s="364"/>
    </row>
    <row r="57" spans="1:11" s="363" customFormat="1" ht="265.2" x14ac:dyDescent="0.25">
      <c r="A57" s="338">
        <v>2</v>
      </c>
      <c r="B57" s="313" t="s">
        <v>499</v>
      </c>
      <c r="C57" s="306" t="s">
        <v>18</v>
      </c>
      <c r="D57" s="335">
        <v>0</v>
      </c>
      <c r="E57" s="306" t="s">
        <v>906</v>
      </c>
      <c r="F57" s="335">
        <v>588375.9</v>
      </c>
      <c r="G57" s="306" t="s">
        <v>501</v>
      </c>
      <c r="H57" s="332" t="s">
        <v>907</v>
      </c>
      <c r="I57" s="335">
        <v>89100</v>
      </c>
      <c r="J57" s="306" t="s">
        <v>908</v>
      </c>
      <c r="K57" s="362"/>
    </row>
    <row r="58" spans="1:11" s="363" customFormat="1" ht="71.25" customHeight="1" x14ac:dyDescent="0.25">
      <c r="A58" s="338">
        <v>3</v>
      </c>
      <c r="B58" s="313" t="s">
        <v>909</v>
      </c>
      <c r="C58" s="306" t="s">
        <v>18</v>
      </c>
      <c r="D58" s="335"/>
      <c r="E58" s="337" t="s">
        <v>910</v>
      </c>
      <c r="F58" s="337">
        <v>59492.9</v>
      </c>
      <c r="G58" s="306" t="s">
        <v>568</v>
      </c>
      <c r="H58" s="332" t="s">
        <v>911</v>
      </c>
      <c r="I58" s="335">
        <v>20999.9</v>
      </c>
      <c r="J58" s="337" t="s">
        <v>13</v>
      </c>
      <c r="K58" s="362"/>
    </row>
    <row r="59" spans="1:11" s="363" customFormat="1" ht="78" x14ac:dyDescent="0.25">
      <c r="A59" s="338">
        <v>4</v>
      </c>
      <c r="B59" s="313" t="s">
        <v>912</v>
      </c>
      <c r="C59" s="306" t="s">
        <v>18</v>
      </c>
      <c r="D59" s="335"/>
      <c r="E59" s="335" t="s">
        <v>913</v>
      </c>
      <c r="F59" s="335">
        <v>8100.1</v>
      </c>
      <c r="G59" s="306" t="s">
        <v>914</v>
      </c>
      <c r="H59" s="332" t="s">
        <v>915</v>
      </c>
      <c r="I59" s="335">
        <v>3382</v>
      </c>
      <c r="J59" s="337" t="s">
        <v>894</v>
      </c>
      <c r="K59" s="327"/>
    </row>
    <row r="60" spans="1:11" s="165" customFormat="1" ht="22.5" customHeight="1" x14ac:dyDescent="0.3">
      <c r="A60" s="369" t="s">
        <v>916</v>
      </c>
      <c r="B60" s="370"/>
      <c r="C60" s="370"/>
      <c r="D60" s="370"/>
      <c r="E60" s="370"/>
      <c r="F60" s="370"/>
      <c r="G60" s="370"/>
      <c r="H60" s="370"/>
      <c r="I60" s="370"/>
      <c r="J60" s="370"/>
      <c r="K60" s="333"/>
    </row>
    <row r="61" spans="1:11" ht="78" x14ac:dyDescent="0.25">
      <c r="A61" s="339">
        <v>1</v>
      </c>
      <c r="B61" s="313" t="s">
        <v>917</v>
      </c>
      <c r="C61" s="306" t="s">
        <v>31</v>
      </c>
      <c r="D61" s="337">
        <f>19000-14600</f>
        <v>4400</v>
      </c>
      <c r="E61" s="337" t="s">
        <v>918</v>
      </c>
      <c r="F61" s="337">
        <v>19000</v>
      </c>
      <c r="G61" s="306" t="s">
        <v>442</v>
      </c>
      <c r="H61" s="332" t="s">
        <v>919</v>
      </c>
      <c r="I61" s="337">
        <v>14600</v>
      </c>
      <c r="J61" s="316" t="s">
        <v>890</v>
      </c>
      <c r="K61" s="306" t="s">
        <v>920</v>
      </c>
    </row>
    <row r="62" spans="1:11" ht="62.4" x14ac:dyDescent="0.25">
      <c r="A62" s="339">
        <v>2</v>
      </c>
      <c r="B62" s="313" t="s">
        <v>921</v>
      </c>
      <c r="C62" s="306" t="s">
        <v>31</v>
      </c>
      <c r="D62" s="306"/>
      <c r="E62" s="340" t="s">
        <v>15</v>
      </c>
      <c r="F62" s="340">
        <v>5200</v>
      </c>
      <c r="G62" s="306" t="s">
        <v>442</v>
      </c>
      <c r="H62" s="332" t="s">
        <v>922</v>
      </c>
      <c r="I62" s="340">
        <f>60+1300</f>
        <v>1360</v>
      </c>
      <c r="J62" s="316" t="s">
        <v>923</v>
      </c>
      <c r="K62" s="306" t="s">
        <v>920</v>
      </c>
    </row>
    <row r="63" spans="1:11" ht="62.4" x14ac:dyDescent="0.25">
      <c r="A63" s="339">
        <v>3</v>
      </c>
      <c r="B63" s="313" t="s">
        <v>924</v>
      </c>
      <c r="C63" s="306" t="s">
        <v>31</v>
      </c>
      <c r="D63" s="306"/>
      <c r="E63" s="340" t="s">
        <v>15</v>
      </c>
      <c r="F63" s="340"/>
      <c r="G63" s="306" t="s">
        <v>442</v>
      </c>
      <c r="H63" s="332" t="s">
        <v>925</v>
      </c>
      <c r="I63" s="340" t="s">
        <v>926</v>
      </c>
      <c r="J63" s="340" t="s">
        <v>926</v>
      </c>
      <c r="K63" s="327" t="s">
        <v>927</v>
      </c>
    </row>
    <row r="64" spans="1:11" ht="78" x14ac:dyDescent="0.25">
      <c r="A64" s="339">
        <v>4</v>
      </c>
      <c r="B64" s="313" t="s">
        <v>928</v>
      </c>
      <c r="C64" s="306" t="s">
        <v>31</v>
      </c>
      <c r="D64" s="341"/>
      <c r="E64" s="337" t="s">
        <v>929</v>
      </c>
      <c r="F64" s="337">
        <v>1859000</v>
      </c>
      <c r="G64" s="312" t="s">
        <v>930</v>
      </c>
      <c r="H64" s="332" t="s">
        <v>931</v>
      </c>
      <c r="I64" s="337">
        <v>1034297</v>
      </c>
      <c r="J64" s="316" t="s">
        <v>871</v>
      </c>
      <c r="K64" s="306" t="s">
        <v>932</v>
      </c>
    </row>
    <row r="65" spans="1:11" s="165" customFormat="1" ht="22.5" customHeight="1" x14ac:dyDescent="0.3">
      <c r="A65" s="369" t="s">
        <v>933</v>
      </c>
      <c r="B65" s="370"/>
      <c r="C65" s="370"/>
      <c r="D65" s="370"/>
      <c r="E65" s="370"/>
      <c r="F65" s="370"/>
      <c r="G65" s="370"/>
      <c r="H65" s="370"/>
      <c r="I65" s="370"/>
      <c r="J65" s="370"/>
      <c r="K65" s="333"/>
    </row>
    <row r="66" spans="1:11" s="363" customFormat="1" ht="46.8" x14ac:dyDescent="0.25">
      <c r="A66" s="338">
        <v>1</v>
      </c>
      <c r="B66" s="313" t="s">
        <v>934</v>
      </c>
      <c r="C66" s="306" t="s">
        <v>18</v>
      </c>
      <c r="D66" s="335">
        <v>849000</v>
      </c>
      <c r="E66" s="335">
        <v>0</v>
      </c>
      <c r="F66" s="337">
        <v>849000</v>
      </c>
      <c r="G66" s="306" t="s">
        <v>497</v>
      </c>
      <c r="H66" s="332" t="s">
        <v>935</v>
      </c>
      <c r="I66" s="340" t="s">
        <v>694</v>
      </c>
      <c r="J66" s="340" t="s">
        <v>694</v>
      </c>
      <c r="K66" s="306" t="s">
        <v>48</v>
      </c>
    </row>
    <row r="67" spans="1:11" s="363" customFormat="1" ht="145.5" customHeight="1" x14ac:dyDescent="0.25">
      <c r="A67" s="327">
        <v>2</v>
      </c>
      <c r="B67" s="313" t="s">
        <v>936</v>
      </c>
      <c r="C67" s="306" t="s">
        <v>18</v>
      </c>
      <c r="D67" s="335">
        <v>0</v>
      </c>
      <c r="E67" s="335">
        <v>757514</v>
      </c>
      <c r="F67" s="337">
        <v>757514</v>
      </c>
      <c r="G67" s="306" t="s">
        <v>442</v>
      </c>
      <c r="H67" s="332" t="s">
        <v>937</v>
      </c>
      <c r="I67" s="342">
        <f>223789+9660</f>
        <v>233449</v>
      </c>
      <c r="J67" s="316" t="s">
        <v>12</v>
      </c>
      <c r="K67" s="306" t="s">
        <v>48</v>
      </c>
    </row>
    <row r="68" spans="1:11" s="363" customFormat="1" ht="51.75" customHeight="1" x14ac:dyDescent="0.25">
      <c r="A68" s="338">
        <v>3</v>
      </c>
      <c r="B68" s="313" t="s">
        <v>938</v>
      </c>
      <c r="C68" s="306" t="s">
        <v>52</v>
      </c>
      <c r="D68" s="306" t="s">
        <v>939</v>
      </c>
      <c r="E68" s="306" t="s">
        <v>940</v>
      </c>
      <c r="F68" s="306" t="s">
        <v>941</v>
      </c>
      <c r="G68" s="306" t="s">
        <v>442</v>
      </c>
      <c r="H68" s="332" t="s">
        <v>942</v>
      </c>
      <c r="I68" s="342">
        <v>1202000</v>
      </c>
      <c r="J68" s="316" t="s">
        <v>943</v>
      </c>
      <c r="K68" s="366" t="s">
        <v>944</v>
      </c>
    </row>
    <row r="69" spans="1:11" s="165" customFormat="1" ht="22.5" customHeight="1" x14ac:dyDescent="0.3">
      <c r="A69" s="369" t="s">
        <v>945</v>
      </c>
      <c r="B69" s="370"/>
      <c r="C69" s="370"/>
      <c r="D69" s="370"/>
      <c r="E69" s="370"/>
      <c r="F69" s="370"/>
      <c r="G69" s="370"/>
      <c r="H69" s="370"/>
      <c r="I69" s="370"/>
      <c r="J69" s="370"/>
      <c r="K69" s="333"/>
    </row>
    <row r="70" spans="1:11" s="238" customFormat="1" ht="95.25" customHeight="1" x14ac:dyDescent="0.25">
      <c r="A70" s="319">
        <v>1</v>
      </c>
      <c r="B70" s="313" t="s">
        <v>946</v>
      </c>
      <c r="C70" s="306" t="s">
        <v>18</v>
      </c>
      <c r="D70" s="306"/>
      <c r="E70" s="340" t="s">
        <v>13</v>
      </c>
      <c r="F70" s="340">
        <v>17154.2</v>
      </c>
      <c r="G70" s="312">
        <v>2014</v>
      </c>
      <c r="H70" s="332" t="s">
        <v>947</v>
      </c>
      <c r="I70" s="340">
        <v>17154.2</v>
      </c>
      <c r="J70" s="340" t="s">
        <v>13</v>
      </c>
      <c r="K70" s="306" t="s">
        <v>139</v>
      </c>
    </row>
    <row r="71" spans="1:11" x14ac:dyDescent="0.25">
      <c r="E71" s="336"/>
      <c r="F71" s="336"/>
      <c r="J71" s="336"/>
    </row>
    <row r="72" spans="1:11" ht="15.6" x14ac:dyDescent="0.25">
      <c r="E72" s="343"/>
      <c r="F72" s="343"/>
      <c r="J72" s="343"/>
    </row>
    <row r="73" spans="1:11" ht="15.6" x14ac:dyDescent="0.25">
      <c r="E73" s="343"/>
      <c r="F73" s="343"/>
      <c r="J73" s="343"/>
    </row>
    <row r="74" spans="1:11" x14ac:dyDescent="0.25">
      <c r="E74" s="336"/>
      <c r="F74" s="336"/>
      <c r="J74" s="336"/>
    </row>
    <row r="75" spans="1:11" x14ac:dyDescent="0.25">
      <c r="E75" s="336"/>
      <c r="F75" s="336"/>
      <c r="J75" s="336"/>
    </row>
    <row r="76" spans="1:11" ht="15.6" x14ac:dyDescent="0.25">
      <c r="E76" s="343"/>
      <c r="F76" s="343"/>
      <c r="J76" s="343"/>
    </row>
    <row r="77" spans="1:11" x14ac:dyDescent="0.25">
      <c r="E77" s="336"/>
      <c r="F77" s="336"/>
      <c r="J77" s="336"/>
    </row>
    <row r="78" spans="1:11" x14ac:dyDescent="0.25">
      <c r="E78" s="336"/>
      <c r="F78" s="336"/>
      <c r="J78" s="336"/>
    </row>
    <row r="79" spans="1:11" x14ac:dyDescent="0.25">
      <c r="E79" s="336"/>
      <c r="F79" s="336"/>
      <c r="J79" s="336"/>
    </row>
    <row r="80" spans="1:11" x14ac:dyDescent="0.25">
      <c r="E80" s="336"/>
      <c r="F80" s="336"/>
      <c r="J80" s="336"/>
    </row>
    <row r="81" spans="2:10" x14ac:dyDescent="0.25">
      <c r="E81" s="336"/>
      <c r="F81" s="336"/>
      <c r="J81" s="336"/>
    </row>
    <row r="82" spans="2:10" x14ac:dyDescent="0.25">
      <c r="E82" s="336"/>
      <c r="F82" s="336"/>
      <c r="J82" s="336"/>
    </row>
    <row r="83" spans="2:10" x14ac:dyDescent="0.25">
      <c r="E83" s="336"/>
      <c r="F83" s="336"/>
      <c r="J83" s="336"/>
    </row>
    <row r="84" spans="2:10" x14ac:dyDescent="0.25">
      <c r="E84" s="336"/>
      <c r="F84" s="336"/>
      <c r="J84" s="336"/>
    </row>
    <row r="85" spans="2:10" ht="15.6" x14ac:dyDescent="0.25">
      <c r="E85" s="343"/>
      <c r="F85" s="343"/>
      <c r="J85" s="343"/>
    </row>
    <row r="86" spans="2:10" ht="15.6" x14ac:dyDescent="0.25">
      <c r="E86" s="343"/>
      <c r="F86" s="343"/>
      <c r="J86" s="343"/>
    </row>
    <row r="87" spans="2:10" ht="15.6" x14ac:dyDescent="0.25">
      <c r="B87" s="283"/>
      <c r="E87" s="336"/>
      <c r="F87" s="336"/>
      <c r="J87" s="336"/>
    </row>
    <row r="88" spans="2:10" ht="17.399999999999999" x14ac:dyDescent="0.25">
      <c r="B88" s="269"/>
      <c r="E88" s="344"/>
      <c r="F88" s="344"/>
      <c r="J88" s="344"/>
    </row>
    <row r="89" spans="2:10" ht="15.6" x14ac:dyDescent="0.25">
      <c r="E89" s="343"/>
      <c r="F89" s="343"/>
      <c r="J89" s="343"/>
    </row>
    <row r="90" spans="2:10" ht="15.6" x14ac:dyDescent="0.25">
      <c r="E90" s="343"/>
      <c r="F90" s="343"/>
      <c r="J90" s="343"/>
    </row>
    <row r="91" spans="2:10" x14ac:dyDescent="0.25">
      <c r="E91" s="336"/>
      <c r="F91" s="336"/>
      <c r="J91" s="336"/>
    </row>
    <row r="92" spans="2:10" x14ac:dyDescent="0.25">
      <c r="E92" s="336"/>
      <c r="F92" s="336"/>
      <c r="J92" s="336"/>
    </row>
    <row r="93" spans="2:10" ht="15.6" x14ac:dyDescent="0.25">
      <c r="E93" s="343"/>
      <c r="F93" s="343"/>
      <c r="J93" s="343"/>
    </row>
    <row r="94" spans="2:10" x14ac:dyDescent="0.25">
      <c r="E94" s="336"/>
      <c r="F94" s="336"/>
      <c r="J94" s="336"/>
    </row>
    <row r="95" spans="2:10" x14ac:dyDescent="0.25">
      <c r="E95" s="336"/>
      <c r="F95" s="336"/>
      <c r="J95" s="336"/>
    </row>
    <row r="96" spans="2:10" x14ac:dyDescent="0.25">
      <c r="E96" s="336"/>
      <c r="F96" s="336"/>
      <c r="J96" s="336"/>
    </row>
    <row r="97" spans="2:10" x14ac:dyDescent="0.25">
      <c r="E97" s="336"/>
      <c r="F97" s="336"/>
      <c r="J97" s="336"/>
    </row>
    <row r="98" spans="2:10" x14ac:dyDescent="0.25">
      <c r="E98" s="336"/>
      <c r="F98" s="336"/>
      <c r="J98" s="336"/>
    </row>
    <row r="99" spans="2:10" x14ac:dyDescent="0.25">
      <c r="E99" s="336"/>
      <c r="F99" s="336"/>
      <c r="J99" s="336"/>
    </row>
    <row r="100" spans="2:10" x14ac:dyDescent="0.25">
      <c r="E100" s="336"/>
      <c r="F100" s="336"/>
      <c r="J100" s="336"/>
    </row>
    <row r="101" spans="2:10" x14ac:dyDescent="0.25">
      <c r="E101" s="336"/>
      <c r="F101" s="336"/>
      <c r="J101" s="336"/>
    </row>
    <row r="102" spans="2:10" ht="15.6" x14ac:dyDescent="0.25">
      <c r="E102" s="343"/>
      <c r="F102" s="343"/>
      <c r="J102" s="343"/>
    </row>
    <row r="103" spans="2:10" ht="15.6" x14ac:dyDescent="0.25">
      <c r="E103" s="343"/>
      <c r="F103" s="343"/>
      <c r="J103" s="343"/>
    </row>
    <row r="104" spans="2:10" ht="15.6" x14ac:dyDescent="0.25">
      <c r="B104" s="283"/>
      <c r="E104" s="336"/>
      <c r="F104" s="336"/>
      <c r="J104" s="336"/>
    </row>
    <row r="105" spans="2:10" ht="17.399999999999999" x14ac:dyDescent="0.25">
      <c r="B105" s="269"/>
      <c r="E105" s="344"/>
      <c r="F105" s="344"/>
      <c r="J105" s="344"/>
    </row>
    <row r="106" spans="2:10" ht="15.6" x14ac:dyDescent="0.25">
      <c r="E106" s="343"/>
      <c r="F106" s="343"/>
      <c r="J106" s="343"/>
    </row>
    <row r="107" spans="2:10" ht="15.6" x14ac:dyDescent="0.25">
      <c r="E107" s="343"/>
      <c r="F107" s="343"/>
      <c r="J107" s="343"/>
    </row>
    <row r="108" spans="2:10" x14ac:dyDescent="0.25">
      <c r="E108" s="336"/>
      <c r="F108" s="336"/>
      <c r="J108" s="336"/>
    </row>
    <row r="109" spans="2:10" x14ac:dyDescent="0.25">
      <c r="E109" s="336"/>
      <c r="F109" s="336"/>
      <c r="J109" s="336"/>
    </row>
    <row r="110" spans="2:10" ht="15.6" x14ac:dyDescent="0.25">
      <c r="E110" s="343"/>
      <c r="F110" s="343"/>
      <c r="J110" s="343"/>
    </row>
    <row r="111" spans="2:10" x14ac:dyDescent="0.25">
      <c r="E111" s="336"/>
      <c r="F111" s="336"/>
      <c r="J111" s="336"/>
    </row>
    <row r="112" spans="2:10" x14ac:dyDescent="0.25">
      <c r="E112" s="336"/>
      <c r="F112" s="336"/>
      <c r="J112" s="336"/>
    </row>
    <row r="113" spans="2:10" x14ac:dyDescent="0.25">
      <c r="E113" s="336"/>
      <c r="F113" s="336"/>
      <c r="J113" s="336"/>
    </row>
    <row r="114" spans="2:10" x14ac:dyDescent="0.25">
      <c r="E114" s="336"/>
      <c r="F114" s="336"/>
      <c r="J114" s="336"/>
    </row>
    <row r="115" spans="2:10" x14ac:dyDescent="0.25">
      <c r="E115" s="336"/>
      <c r="F115" s="336"/>
      <c r="J115" s="336"/>
    </row>
    <row r="116" spans="2:10" x14ac:dyDescent="0.25">
      <c r="E116" s="336"/>
      <c r="F116" s="336"/>
      <c r="J116" s="336"/>
    </row>
    <row r="117" spans="2:10" x14ac:dyDescent="0.25">
      <c r="E117" s="336"/>
      <c r="F117" s="336"/>
      <c r="J117" s="336"/>
    </row>
    <row r="118" spans="2:10" x14ac:dyDescent="0.25">
      <c r="E118" s="336"/>
      <c r="F118" s="336"/>
      <c r="J118" s="336"/>
    </row>
    <row r="119" spans="2:10" ht="15.6" x14ac:dyDescent="0.25">
      <c r="E119" s="343"/>
      <c r="F119" s="343"/>
      <c r="J119" s="343"/>
    </row>
    <row r="120" spans="2:10" ht="15.6" x14ac:dyDescent="0.25">
      <c r="E120" s="343"/>
      <c r="F120" s="343"/>
      <c r="J120" s="343"/>
    </row>
    <row r="121" spans="2:10" ht="15.6" x14ac:dyDescent="0.25">
      <c r="B121" s="283"/>
      <c r="E121" s="336"/>
      <c r="F121" s="336"/>
      <c r="J121" s="336"/>
    </row>
    <row r="122" spans="2:10" ht="17.399999999999999" x14ac:dyDescent="0.25">
      <c r="B122" s="269"/>
      <c r="E122" s="344"/>
      <c r="F122" s="344"/>
      <c r="J122" s="344"/>
    </row>
    <row r="123" spans="2:10" ht="15.6" x14ac:dyDescent="0.25">
      <c r="E123" s="343"/>
      <c r="F123" s="343"/>
      <c r="J123" s="343"/>
    </row>
    <row r="124" spans="2:10" ht="15.6" x14ac:dyDescent="0.25">
      <c r="E124" s="343"/>
      <c r="F124" s="343"/>
      <c r="J124" s="343"/>
    </row>
    <row r="125" spans="2:10" x14ac:dyDescent="0.25">
      <c r="E125" s="336"/>
      <c r="F125" s="336"/>
      <c r="J125" s="336"/>
    </row>
    <row r="126" spans="2:10" x14ac:dyDescent="0.25">
      <c r="E126" s="336"/>
      <c r="F126" s="336"/>
      <c r="J126" s="336"/>
    </row>
    <row r="127" spans="2:10" ht="15.6" x14ac:dyDescent="0.25">
      <c r="E127" s="343"/>
      <c r="F127" s="343"/>
      <c r="J127" s="343"/>
    </row>
    <row r="128" spans="2:10" x14ac:dyDescent="0.25">
      <c r="E128" s="336"/>
      <c r="F128" s="336"/>
      <c r="J128" s="336"/>
    </row>
    <row r="129" spans="2:10" x14ac:dyDescent="0.25">
      <c r="E129" s="336"/>
      <c r="F129" s="336"/>
      <c r="J129" s="336"/>
    </row>
    <row r="130" spans="2:10" x14ac:dyDescent="0.25">
      <c r="E130" s="336"/>
      <c r="F130" s="336"/>
      <c r="J130" s="336"/>
    </row>
    <row r="131" spans="2:10" x14ac:dyDescent="0.25">
      <c r="E131" s="336"/>
      <c r="F131" s="336"/>
      <c r="J131" s="336"/>
    </row>
    <row r="132" spans="2:10" x14ac:dyDescent="0.25">
      <c r="E132" s="336"/>
      <c r="F132" s="336"/>
      <c r="J132" s="336"/>
    </row>
    <row r="133" spans="2:10" x14ac:dyDescent="0.25">
      <c r="E133" s="336"/>
      <c r="F133" s="336"/>
      <c r="J133" s="336"/>
    </row>
    <row r="134" spans="2:10" x14ac:dyDescent="0.25">
      <c r="E134" s="336"/>
      <c r="F134" s="336"/>
      <c r="J134" s="336"/>
    </row>
    <row r="135" spans="2:10" x14ac:dyDescent="0.25">
      <c r="E135" s="336"/>
      <c r="F135" s="336"/>
      <c r="J135" s="336"/>
    </row>
    <row r="136" spans="2:10" ht="15.6" x14ac:dyDescent="0.25">
      <c r="E136" s="343"/>
      <c r="F136" s="343"/>
      <c r="J136" s="343"/>
    </row>
    <row r="137" spans="2:10" ht="15.6" x14ac:dyDescent="0.25">
      <c r="E137" s="343"/>
      <c r="F137" s="343"/>
      <c r="J137" s="343"/>
    </row>
    <row r="138" spans="2:10" ht="15.6" x14ac:dyDescent="0.25">
      <c r="B138" s="283"/>
      <c r="E138" s="336"/>
      <c r="F138" s="336"/>
      <c r="J138" s="336"/>
    </row>
    <row r="139" spans="2:10" ht="17.399999999999999" x14ac:dyDescent="0.25">
      <c r="B139" s="269"/>
      <c r="E139" s="344"/>
      <c r="F139" s="344"/>
      <c r="J139" s="344"/>
    </row>
    <row r="140" spans="2:10" ht="15.6" x14ac:dyDescent="0.25">
      <c r="E140" s="343"/>
      <c r="F140" s="343"/>
      <c r="J140" s="343"/>
    </row>
    <row r="141" spans="2:10" ht="15.6" x14ac:dyDescent="0.25">
      <c r="E141" s="343"/>
      <c r="F141" s="343"/>
      <c r="J141" s="343"/>
    </row>
    <row r="142" spans="2:10" x14ac:dyDescent="0.25">
      <c r="E142" s="336"/>
      <c r="F142" s="336"/>
      <c r="J142" s="336"/>
    </row>
    <row r="143" spans="2:10" x14ac:dyDescent="0.25">
      <c r="E143" s="336"/>
      <c r="F143" s="336"/>
      <c r="J143" s="336"/>
    </row>
    <row r="144" spans="2:10" ht="15.6" x14ac:dyDescent="0.25">
      <c r="E144" s="343"/>
      <c r="F144" s="343"/>
      <c r="J144" s="343"/>
    </row>
    <row r="145" spans="2:10" x14ac:dyDescent="0.25">
      <c r="E145" s="336"/>
      <c r="F145" s="336"/>
      <c r="J145" s="336"/>
    </row>
    <row r="146" spans="2:10" x14ac:dyDescent="0.25">
      <c r="E146" s="336"/>
      <c r="F146" s="336"/>
      <c r="J146" s="336"/>
    </row>
    <row r="147" spans="2:10" x14ac:dyDescent="0.25">
      <c r="E147" s="336"/>
      <c r="F147" s="336"/>
      <c r="J147" s="336"/>
    </row>
    <row r="148" spans="2:10" x14ac:dyDescent="0.25">
      <c r="E148" s="336"/>
      <c r="F148" s="336"/>
      <c r="J148" s="336"/>
    </row>
    <row r="149" spans="2:10" x14ac:dyDescent="0.25">
      <c r="E149" s="336"/>
      <c r="F149" s="336"/>
      <c r="J149" s="336"/>
    </row>
    <row r="150" spans="2:10" x14ac:dyDescent="0.25">
      <c r="E150" s="336"/>
      <c r="F150" s="336"/>
      <c r="J150" s="336"/>
    </row>
    <row r="151" spans="2:10" x14ac:dyDescent="0.25">
      <c r="E151" s="336"/>
      <c r="F151" s="336"/>
      <c r="J151" s="336"/>
    </row>
    <row r="152" spans="2:10" x14ac:dyDescent="0.25">
      <c r="E152" s="336"/>
      <c r="F152" s="336"/>
      <c r="J152" s="336"/>
    </row>
    <row r="153" spans="2:10" ht="15.6" x14ac:dyDescent="0.25">
      <c r="E153" s="343"/>
      <c r="F153" s="343"/>
      <c r="J153" s="343"/>
    </row>
    <row r="154" spans="2:10" ht="15.6" x14ac:dyDescent="0.25">
      <c r="E154" s="343"/>
      <c r="F154" s="343"/>
      <c r="J154" s="343"/>
    </row>
    <row r="155" spans="2:10" ht="15.6" x14ac:dyDescent="0.25">
      <c r="B155" s="283"/>
      <c r="E155" s="336"/>
      <c r="F155" s="336"/>
      <c r="J155" s="336"/>
    </row>
    <row r="156" spans="2:10" ht="17.399999999999999" x14ac:dyDescent="0.25">
      <c r="B156" s="269"/>
      <c r="E156" s="344"/>
      <c r="F156" s="344"/>
      <c r="J156" s="344"/>
    </row>
    <row r="157" spans="2:10" ht="15.6" x14ac:dyDescent="0.25">
      <c r="E157" s="343"/>
      <c r="F157" s="343"/>
      <c r="J157" s="343"/>
    </row>
    <row r="158" spans="2:10" ht="15.6" x14ac:dyDescent="0.25">
      <c r="E158" s="343"/>
      <c r="F158" s="343"/>
      <c r="J158" s="343"/>
    </row>
    <row r="159" spans="2:10" x14ac:dyDescent="0.25">
      <c r="E159" s="336"/>
      <c r="F159" s="336"/>
      <c r="J159" s="336"/>
    </row>
    <row r="160" spans="2:10" x14ac:dyDescent="0.25">
      <c r="E160" s="336"/>
      <c r="F160" s="336"/>
      <c r="J160" s="336"/>
    </row>
    <row r="161" spans="2:10" ht="15.6" x14ac:dyDescent="0.25">
      <c r="E161" s="343"/>
      <c r="F161" s="343"/>
      <c r="J161" s="343"/>
    </row>
    <row r="162" spans="2:10" x14ac:dyDescent="0.25">
      <c r="E162" s="336"/>
      <c r="F162" s="336"/>
      <c r="J162" s="336"/>
    </row>
    <row r="163" spans="2:10" x14ac:dyDescent="0.25">
      <c r="E163" s="336"/>
      <c r="F163" s="336"/>
      <c r="J163" s="336"/>
    </row>
    <row r="164" spans="2:10" x14ac:dyDescent="0.25">
      <c r="E164" s="336"/>
      <c r="F164" s="336"/>
      <c r="J164" s="336"/>
    </row>
    <row r="165" spans="2:10" x14ac:dyDescent="0.25">
      <c r="E165" s="336"/>
      <c r="F165" s="336"/>
      <c r="J165" s="336"/>
    </row>
    <row r="166" spans="2:10" x14ac:dyDescent="0.25">
      <c r="E166" s="336"/>
      <c r="F166" s="336"/>
      <c r="J166" s="336"/>
    </row>
    <row r="167" spans="2:10" x14ac:dyDescent="0.25">
      <c r="E167" s="336"/>
      <c r="F167" s="336"/>
      <c r="J167" s="336"/>
    </row>
    <row r="168" spans="2:10" x14ac:dyDescent="0.25">
      <c r="E168" s="336"/>
      <c r="F168" s="336"/>
      <c r="J168" s="336"/>
    </row>
    <row r="169" spans="2:10" x14ac:dyDescent="0.25">
      <c r="E169" s="336"/>
      <c r="F169" s="336"/>
      <c r="J169" s="336"/>
    </row>
    <row r="170" spans="2:10" ht="15.6" x14ac:dyDescent="0.25">
      <c r="E170" s="343"/>
      <c r="F170" s="343"/>
      <c r="J170" s="343"/>
    </row>
    <row r="171" spans="2:10" ht="15.6" x14ac:dyDescent="0.25">
      <c r="E171" s="343"/>
      <c r="F171" s="343"/>
      <c r="J171" s="343"/>
    </row>
    <row r="172" spans="2:10" ht="15.6" x14ac:dyDescent="0.25">
      <c r="B172" s="283"/>
      <c r="E172" s="336"/>
      <c r="F172" s="336"/>
      <c r="J172" s="336"/>
    </row>
    <row r="173" spans="2:10" ht="17.399999999999999" x14ac:dyDescent="0.25">
      <c r="B173" s="269"/>
      <c r="E173" s="344"/>
      <c r="F173" s="344"/>
      <c r="J173" s="344"/>
    </row>
    <row r="174" spans="2:10" ht="15.6" x14ac:dyDescent="0.25">
      <c r="E174" s="343"/>
      <c r="F174" s="343"/>
      <c r="J174" s="343"/>
    </row>
    <row r="175" spans="2:10" ht="15.6" x14ac:dyDescent="0.25">
      <c r="E175" s="343"/>
      <c r="F175" s="343"/>
      <c r="J175" s="343"/>
    </row>
    <row r="176" spans="2:10" x14ac:dyDescent="0.25">
      <c r="E176" s="336"/>
      <c r="F176" s="336"/>
      <c r="J176" s="336"/>
    </row>
    <row r="177" spans="2:10" x14ac:dyDescent="0.25">
      <c r="E177" s="336"/>
      <c r="F177" s="336"/>
      <c r="J177" s="336"/>
    </row>
    <row r="178" spans="2:10" ht="15.6" x14ac:dyDescent="0.25">
      <c r="E178" s="343"/>
      <c r="F178" s="343"/>
      <c r="J178" s="343"/>
    </row>
    <row r="179" spans="2:10" x14ac:dyDescent="0.25">
      <c r="E179" s="336"/>
      <c r="F179" s="336"/>
      <c r="J179" s="336"/>
    </row>
    <row r="180" spans="2:10" x14ac:dyDescent="0.25">
      <c r="E180" s="336"/>
      <c r="F180" s="336"/>
      <c r="J180" s="336"/>
    </row>
    <row r="181" spans="2:10" x14ac:dyDescent="0.25">
      <c r="E181" s="336"/>
      <c r="F181" s="336"/>
      <c r="J181" s="336"/>
    </row>
    <row r="182" spans="2:10" x14ac:dyDescent="0.25">
      <c r="E182" s="336"/>
      <c r="F182" s="336"/>
      <c r="J182" s="336"/>
    </row>
    <row r="183" spans="2:10" x14ac:dyDescent="0.25">
      <c r="E183" s="336"/>
      <c r="F183" s="336"/>
      <c r="J183" s="336"/>
    </row>
    <row r="184" spans="2:10" x14ac:dyDescent="0.25">
      <c r="E184" s="336"/>
      <c r="F184" s="336"/>
      <c r="J184" s="336"/>
    </row>
    <row r="185" spans="2:10" x14ac:dyDescent="0.25">
      <c r="E185" s="336"/>
      <c r="F185" s="336"/>
      <c r="J185" s="336"/>
    </row>
    <row r="186" spans="2:10" x14ac:dyDescent="0.25">
      <c r="E186" s="336"/>
      <c r="F186" s="336"/>
      <c r="J186" s="336"/>
    </row>
    <row r="187" spans="2:10" ht="15.6" x14ac:dyDescent="0.25">
      <c r="E187" s="343"/>
      <c r="F187" s="343"/>
      <c r="J187" s="343"/>
    </row>
    <row r="188" spans="2:10" ht="15.6" x14ac:dyDescent="0.25">
      <c r="E188" s="343"/>
      <c r="F188" s="343"/>
      <c r="J188" s="343"/>
    </row>
    <row r="189" spans="2:10" ht="15.6" x14ac:dyDescent="0.25">
      <c r="B189" s="283"/>
      <c r="E189" s="336"/>
      <c r="F189" s="336"/>
      <c r="J189" s="336"/>
    </row>
    <row r="190" spans="2:10" ht="17.399999999999999" x14ac:dyDescent="0.25">
      <c r="B190" s="269"/>
      <c r="E190" s="344"/>
      <c r="F190" s="344"/>
      <c r="J190" s="344"/>
    </row>
    <row r="191" spans="2:10" ht="15.6" x14ac:dyDescent="0.25">
      <c r="E191" s="343"/>
      <c r="F191" s="343"/>
      <c r="J191" s="343"/>
    </row>
    <row r="192" spans="2:10" ht="15.6" x14ac:dyDescent="0.25">
      <c r="E192" s="343"/>
      <c r="F192" s="343"/>
      <c r="J192" s="343"/>
    </row>
    <row r="193" spans="5:10" x14ac:dyDescent="0.25">
      <c r="E193" s="336"/>
      <c r="F193" s="336"/>
      <c r="J193" s="336"/>
    </row>
    <row r="194" spans="5:10" x14ac:dyDescent="0.25">
      <c r="E194" s="336"/>
      <c r="F194" s="336"/>
      <c r="J194" s="336"/>
    </row>
    <row r="195" spans="5:10" ht="15.6" x14ac:dyDescent="0.25">
      <c r="E195" s="343"/>
      <c r="F195" s="343"/>
      <c r="J195" s="343"/>
    </row>
    <row r="196" spans="5:10" x14ac:dyDescent="0.25">
      <c r="E196" s="336"/>
      <c r="F196" s="336"/>
      <c r="J196" s="336"/>
    </row>
    <row r="197" spans="5:10" x14ac:dyDescent="0.25">
      <c r="E197" s="336"/>
      <c r="F197" s="336"/>
      <c r="J197" s="336"/>
    </row>
    <row r="198" spans="5:10" x14ac:dyDescent="0.25">
      <c r="E198" s="336"/>
      <c r="F198" s="336"/>
      <c r="J198" s="336"/>
    </row>
    <row r="199" spans="5:10" x14ac:dyDescent="0.25">
      <c r="E199" s="336"/>
      <c r="F199" s="336"/>
      <c r="J199" s="336"/>
    </row>
    <row r="200" spans="5:10" x14ac:dyDescent="0.25">
      <c r="E200" s="336"/>
      <c r="F200" s="336"/>
      <c r="J200" s="336"/>
    </row>
    <row r="201" spans="5:10" x14ac:dyDescent="0.25">
      <c r="E201" s="336"/>
      <c r="F201" s="336"/>
      <c r="J201" s="336"/>
    </row>
    <row r="202" spans="5:10" x14ac:dyDescent="0.25">
      <c r="E202" s="336"/>
      <c r="F202" s="336"/>
      <c r="J202" s="336"/>
    </row>
    <row r="203" spans="5:10" x14ac:dyDescent="0.25">
      <c r="E203" s="336"/>
      <c r="F203" s="336"/>
      <c r="J203" s="336"/>
    </row>
    <row r="204" spans="5:10" ht="15.6" x14ac:dyDescent="0.25">
      <c r="E204" s="343"/>
      <c r="F204" s="343"/>
      <c r="J204" s="343"/>
    </row>
    <row r="205" spans="5:10" ht="15.6" x14ac:dyDescent="0.25">
      <c r="E205" s="343"/>
      <c r="F205" s="343"/>
      <c r="J205" s="343"/>
    </row>
  </sheetData>
  <sheetProtection password="CF76" sheet="1" objects="1" scenarios="1"/>
  <autoFilter ref="A7:K7"/>
  <mergeCells count="19">
    <mergeCell ref="A44:J44"/>
    <mergeCell ref="B4:H4"/>
    <mergeCell ref="B5:H5"/>
    <mergeCell ref="B6:H6"/>
    <mergeCell ref="B8:I8"/>
    <mergeCell ref="B13:I13"/>
    <mergeCell ref="B17:I17"/>
    <mergeCell ref="A18:J18"/>
    <mergeCell ref="A26:J26"/>
    <mergeCell ref="A28:J28"/>
    <mergeCell ref="A33:J33"/>
    <mergeCell ref="A38:J38"/>
    <mergeCell ref="A69:J69"/>
    <mergeCell ref="A45:J45"/>
    <mergeCell ref="A48:J48"/>
    <mergeCell ref="A50:J50"/>
    <mergeCell ref="A55:J55"/>
    <mergeCell ref="A60:J60"/>
    <mergeCell ref="A65:J65"/>
  </mergeCells>
  <printOptions horizontalCentered="1"/>
  <pageMargins left="0.15748031496062992" right="0" top="0.43307086614173229" bottom="0.15748031496062992" header="0" footer="0"/>
  <pageSetup paperSize="9" scale="75" fitToHeight="11" orientation="landscape" horizontalDpi="300" verticalDpi="300" r:id="rId1"/>
  <headerFooter alignWithMargins="0">
    <oddFooter>&amp;C&amp;P</oddFooter>
  </headerFooter>
  <rowBreaks count="3" manualBreakCount="3">
    <brk id="27" max="9" man="1"/>
    <brk id="43" max="9" man="1"/>
    <brk id="54"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P527"/>
  <sheetViews>
    <sheetView zoomScale="55" zoomScaleNormal="55" zoomScaleSheetLayoutView="75" workbookViewId="0">
      <pane ySplit="12" topLeftCell="A13" activePane="bottomLeft" state="frozen"/>
      <selection activeCell="A4" sqref="A4"/>
      <selection pane="bottomLeft" activeCell="F3" sqref="F3"/>
    </sheetView>
  </sheetViews>
  <sheetFormatPr defaultRowHeight="15" outlineLevelRow="1" x14ac:dyDescent="0.25"/>
  <cols>
    <col min="1" max="1" width="4.6640625" style="112" customWidth="1"/>
    <col min="2" max="2" width="60.5546875" style="113" customWidth="1"/>
    <col min="3" max="3" width="16.6640625" style="113" customWidth="1"/>
    <col min="4" max="4" width="20.44140625" style="114" customWidth="1"/>
    <col min="5" max="5" width="15.21875" style="115" customWidth="1"/>
    <col min="6" max="6" width="18.109375" style="116" customWidth="1"/>
    <col min="7" max="7" width="17.5546875" style="272" customWidth="1"/>
    <col min="8" max="8" width="61.109375" style="199" customWidth="1"/>
    <col min="9" max="9" width="41.44140625" style="238" customWidth="1"/>
    <col min="10" max="10" width="0" style="119" hidden="1" customWidth="1"/>
    <col min="11" max="11" width="21.6640625" style="120" customWidth="1"/>
    <col min="12" max="256" width="8.88671875" style="118"/>
    <col min="257" max="257" width="4.6640625" style="118" customWidth="1"/>
    <col min="258" max="258" width="60.5546875" style="118" customWidth="1"/>
    <col min="259" max="259" width="16.6640625" style="118" customWidth="1"/>
    <col min="260" max="260" width="20.44140625" style="118" customWidth="1"/>
    <col min="261" max="261" width="15.21875" style="118" customWidth="1"/>
    <col min="262" max="262" width="18.109375" style="118" customWidth="1"/>
    <col min="263" max="263" width="17.5546875" style="118" customWidth="1"/>
    <col min="264" max="264" width="61.109375" style="118" customWidth="1"/>
    <col min="265" max="265" width="41.44140625" style="118" customWidth="1"/>
    <col min="266" max="266" width="8.88671875" style="118"/>
    <col min="267" max="267" width="21.6640625" style="118" customWidth="1"/>
    <col min="268" max="512" width="8.88671875" style="118"/>
    <col min="513" max="513" width="4.6640625" style="118" customWidth="1"/>
    <col min="514" max="514" width="60.5546875" style="118" customWidth="1"/>
    <col min="515" max="515" width="16.6640625" style="118" customWidth="1"/>
    <col min="516" max="516" width="20.44140625" style="118" customWidth="1"/>
    <col min="517" max="517" width="15.21875" style="118" customWidth="1"/>
    <col min="518" max="518" width="18.109375" style="118" customWidth="1"/>
    <col min="519" max="519" width="17.5546875" style="118" customWidth="1"/>
    <col min="520" max="520" width="61.109375" style="118" customWidth="1"/>
    <col min="521" max="521" width="41.44140625" style="118" customWidth="1"/>
    <col min="522" max="522" width="8.88671875" style="118"/>
    <col min="523" max="523" width="21.6640625" style="118" customWidth="1"/>
    <col min="524" max="768" width="8.88671875" style="118"/>
    <col min="769" max="769" width="4.6640625" style="118" customWidth="1"/>
    <col min="770" max="770" width="60.5546875" style="118" customWidth="1"/>
    <col min="771" max="771" width="16.6640625" style="118" customWidth="1"/>
    <col min="772" max="772" width="20.44140625" style="118" customWidth="1"/>
    <col min="773" max="773" width="15.21875" style="118" customWidth="1"/>
    <col min="774" max="774" width="18.109375" style="118" customWidth="1"/>
    <col min="775" max="775" width="17.5546875" style="118" customWidth="1"/>
    <col min="776" max="776" width="61.109375" style="118" customWidth="1"/>
    <col min="777" max="777" width="41.44140625" style="118" customWidth="1"/>
    <col min="778" max="778" width="8.88671875" style="118"/>
    <col min="779" max="779" width="21.6640625" style="118" customWidth="1"/>
    <col min="780" max="1024" width="8.88671875" style="118"/>
    <col min="1025" max="1025" width="4.6640625" style="118" customWidth="1"/>
    <col min="1026" max="1026" width="60.5546875" style="118" customWidth="1"/>
    <col min="1027" max="1027" width="16.6640625" style="118" customWidth="1"/>
    <col min="1028" max="1028" width="20.44140625" style="118" customWidth="1"/>
    <col min="1029" max="1029" width="15.21875" style="118" customWidth="1"/>
    <col min="1030" max="1030" width="18.109375" style="118" customWidth="1"/>
    <col min="1031" max="1031" width="17.5546875" style="118" customWidth="1"/>
    <col min="1032" max="1032" width="61.109375" style="118" customWidth="1"/>
    <col min="1033" max="1033" width="41.44140625" style="118" customWidth="1"/>
    <col min="1034" max="1034" width="8.88671875" style="118"/>
    <col min="1035" max="1035" width="21.6640625" style="118" customWidth="1"/>
    <col min="1036" max="1280" width="8.88671875" style="118"/>
    <col min="1281" max="1281" width="4.6640625" style="118" customWidth="1"/>
    <col min="1282" max="1282" width="60.5546875" style="118" customWidth="1"/>
    <col min="1283" max="1283" width="16.6640625" style="118" customWidth="1"/>
    <col min="1284" max="1284" width="20.44140625" style="118" customWidth="1"/>
    <col min="1285" max="1285" width="15.21875" style="118" customWidth="1"/>
    <col min="1286" max="1286" width="18.109375" style="118" customWidth="1"/>
    <col min="1287" max="1287" width="17.5546875" style="118" customWidth="1"/>
    <col min="1288" max="1288" width="61.109375" style="118" customWidth="1"/>
    <col min="1289" max="1289" width="41.44140625" style="118" customWidth="1"/>
    <col min="1290" max="1290" width="8.88671875" style="118"/>
    <col min="1291" max="1291" width="21.6640625" style="118" customWidth="1"/>
    <col min="1292" max="1536" width="8.88671875" style="118"/>
    <col min="1537" max="1537" width="4.6640625" style="118" customWidth="1"/>
    <col min="1538" max="1538" width="60.5546875" style="118" customWidth="1"/>
    <col min="1539" max="1539" width="16.6640625" style="118" customWidth="1"/>
    <col min="1540" max="1540" width="20.44140625" style="118" customWidth="1"/>
    <col min="1541" max="1541" width="15.21875" style="118" customWidth="1"/>
    <col min="1542" max="1542" width="18.109375" style="118" customWidth="1"/>
    <col min="1543" max="1543" width="17.5546875" style="118" customWidth="1"/>
    <col min="1544" max="1544" width="61.109375" style="118" customWidth="1"/>
    <col min="1545" max="1545" width="41.44140625" style="118" customWidth="1"/>
    <col min="1546" max="1546" width="8.88671875" style="118"/>
    <col min="1547" max="1547" width="21.6640625" style="118" customWidth="1"/>
    <col min="1548" max="1792" width="8.88671875" style="118"/>
    <col min="1793" max="1793" width="4.6640625" style="118" customWidth="1"/>
    <col min="1794" max="1794" width="60.5546875" style="118" customWidth="1"/>
    <col min="1795" max="1795" width="16.6640625" style="118" customWidth="1"/>
    <col min="1796" max="1796" width="20.44140625" style="118" customWidth="1"/>
    <col min="1797" max="1797" width="15.21875" style="118" customWidth="1"/>
    <col min="1798" max="1798" width="18.109375" style="118" customWidth="1"/>
    <col min="1799" max="1799" width="17.5546875" style="118" customWidth="1"/>
    <col min="1800" max="1800" width="61.109375" style="118" customWidth="1"/>
    <col min="1801" max="1801" width="41.44140625" style="118" customWidth="1"/>
    <col min="1802" max="1802" width="8.88671875" style="118"/>
    <col min="1803" max="1803" width="21.6640625" style="118" customWidth="1"/>
    <col min="1804" max="2048" width="8.88671875" style="118"/>
    <col min="2049" max="2049" width="4.6640625" style="118" customWidth="1"/>
    <col min="2050" max="2050" width="60.5546875" style="118" customWidth="1"/>
    <col min="2051" max="2051" width="16.6640625" style="118" customWidth="1"/>
    <col min="2052" max="2052" width="20.44140625" style="118" customWidth="1"/>
    <col min="2053" max="2053" width="15.21875" style="118" customWidth="1"/>
    <col min="2054" max="2054" width="18.109375" style="118" customWidth="1"/>
    <col min="2055" max="2055" width="17.5546875" style="118" customWidth="1"/>
    <col min="2056" max="2056" width="61.109375" style="118" customWidth="1"/>
    <col min="2057" max="2057" width="41.44140625" style="118" customWidth="1"/>
    <col min="2058" max="2058" width="8.88671875" style="118"/>
    <col min="2059" max="2059" width="21.6640625" style="118" customWidth="1"/>
    <col min="2060" max="2304" width="8.88671875" style="118"/>
    <col min="2305" max="2305" width="4.6640625" style="118" customWidth="1"/>
    <col min="2306" max="2306" width="60.5546875" style="118" customWidth="1"/>
    <col min="2307" max="2307" width="16.6640625" style="118" customWidth="1"/>
    <col min="2308" max="2308" width="20.44140625" style="118" customWidth="1"/>
    <col min="2309" max="2309" width="15.21875" style="118" customWidth="1"/>
    <col min="2310" max="2310" width="18.109375" style="118" customWidth="1"/>
    <col min="2311" max="2311" width="17.5546875" style="118" customWidth="1"/>
    <col min="2312" max="2312" width="61.109375" style="118" customWidth="1"/>
    <col min="2313" max="2313" width="41.44140625" style="118" customWidth="1"/>
    <col min="2314" max="2314" width="8.88671875" style="118"/>
    <col min="2315" max="2315" width="21.6640625" style="118" customWidth="1"/>
    <col min="2316" max="2560" width="8.88671875" style="118"/>
    <col min="2561" max="2561" width="4.6640625" style="118" customWidth="1"/>
    <col min="2562" max="2562" width="60.5546875" style="118" customWidth="1"/>
    <col min="2563" max="2563" width="16.6640625" style="118" customWidth="1"/>
    <col min="2564" max="2564" width="20.44140625" style="118" customWidth="1"/>
    <col min="2565" max="2565" width="15.21875" style="118" customWidth="1"/>
    <col min="2566" max="2566" width="18.109375" style="118" customWidth="1"/>
    <col min="2567" max="2567" width="17.5546875" style="118" customWidth="1"/>
    <col min="2568" max="2568" width="61.109375" style="118" customWidth="1"/>
    <col min="2569" max="2569" width="41.44140625" style="118" customWidth="1"/>
    <col min="2570" max="2570" width="8.88671875" style="118"/>
    <col min="2571" max="2571" width="21.6640625" style="118" customWidth="1"/>
    <col min="2572" max="2816" width="8.88671875" style="118"/>
    <col min="2817" max="2817" width="4.6640625" style="118" customWidth="1"/>
    <col min="2818" max="2818" width="60.5546875" style="118" customWidth="1"/>
    <col min="2819" max="2819" width="16.6640625" style="118" customWidth="1"/>
    <col min="2820" max="2820" width="20.44140625" style="118" customWidth="1"/>
    <col min="2821" max="2821" width="15.21875" style="118" customWidth="1"/>
    <col min="2822" max="2822" width="18.109375" style="118" customWidth="1"/>
    <col min="2823" max="2823" width="17.5546875" style="118" customWidth="1"/>
    <col min="2824" max="2824" width="61.109375" style="118" customWidth="1"/>
    <col min="2825" max="2825" width="41.44140625" style="118" customWidth="1"/>
    <col min="2826" max="2826" width="8.88671875" style="118"/>
    <col min="2827" max="2827" width="21.6640625" style="118" customWidth="1"/>
    <col min="2828" max="3072" width="8.88671875" style="118"/>
    <col min="3073" max="3073" width="4.6640625" style="118" customWidth="1"/>
    <col min="3074" max="3074" width="60.5546875" style="118" customWidth="1"/>
    <col min="3075" max="3075" width="16.6640625" style="118" customWidth="1"/>
    <col min="3076" max="3076" width="20.44140625" style="118" customWidth="1"/>
    <col min="3077" max="3077" width="15.21875" style="118" customWidth="1"/>
    <col min="3078" max="3078" width="18.109375" style="118" customWidth="1"/>
    <col min="3079" max="3079" width="17.5546875" style="118" customWidth="1"/>
    <col min="3080" max="3080" width="61.109375" style="118" customWidth="1"/>
    <col min="3081" max="3081" width="41.44140625" style="118" customWidth="1"/>
    <col min="3082" max="3082" width="8.88671875" style="118"/>
    <col min="3083" max="3083" width="21.6640625" style="118" customWidth="1"/>
    <col min="3084" max="3328" width="8.88671875" style="118"/>
    <col min="3329" max="3329" width="4.6640625" style="118" customWidth="1"/>
    <col min="3330" max="3330" width="60.5546875" style="118" customWidth="1"/>
    <col min="3331" max="3331" width="16.6640625" style="118" customWidth="1"/>
    <col min="3332" max="3332" width="20.44140625" style="118" customWidth="1"/>
    <col min="3333" max="3333" width="15.21875" style="118" customWidth="1"/>
    <col min="3334" max="3334" width="18.109375" style="118" customWidth="1"/>
    <col min="3335" max="3335" width="17.5546875" style="118" customWidth="1"/>
    <col min="3336" max="3336" width="61.109375" style="118" customWidth="1"/>
    <col min="3337" max="3337" width="41.44140625" style="118" customWidth="1"/>
    <col min="3338" max="3338" width="8.88671875" style="118"/>
    <col min="3339" max="3339" width="21.6640625" style="118" customWidth="1"/>
    <col min="3340" max="3584" width="8.88671875" style="118"/>
    <col min="3585" max="3585" width="4.6640625" style="118" customWidth="1"/>
    <col min="3586" max="3586" width="60.5546875" style="118" customWidth="1"/>
    <col min="3587" max="3587" width="16.6640625" style="118" customWidth="1"/>
    <col min="3588" max="3588" width="20.44140625" style="118" customWidth="1"/>
    <col min="3589" max="3589" width="15.21875" style="118" customWidth="1"/>
    <col min="3590" max="3590" width="18.109375" style="118" customWidth="1"/>
    <col min="3591" max="3591" width="17.5546875" style="118" customWidth="1"/>
    <col min="3592" max="3592" width="61.109375" style="118" customWidth="1"/>
    <col min="3593" max="3593" width="41.44140625" style="118" customWidth="1"/>
    <col min="3594" max="3594" width="8.88671875" style="118"/>
    <col min="3595" max="3595" width="21.6640625" style="118" customWidth="1"/>
    <col min="3596" max="3840" width="8.88671875" style="118"/>
    <col min="3841" max="3841" width="4.6640625" style="118" customWidth="1"/>
    <col min="3842" max="3842" width="60.5546875" style="118" customWidth="1"/>
    <col min="3843" max="3843" width="16.6640625" style="118" customWidth="1"/>
    <col min="3844" max="3844" width="20.44140625" style="118" customWidth="1"/>
    <col min="3845" max="3845" width="15.21875" style="118" customWidth="1"/>
    <col min="3846" max="3846" width="18.109375" style="118" customWidth="1"/>
    <col min="3847" max="3847" width="17.5546875" style="118" customWidth="1"/>
    <col min="3848" max="3848" width="61.109375" style="118" customWidth="1"/>
    <col min="3849" max="3849" width="41.44140625" style="118" customWidth="1"/>
    <col min="3850" max="3850" width="8.88671875" style="118"/>
    <col min="3851" max="3851" width="21.6640625" style="118" customWidth="1"/>
    <col min="3852" max="4096" width="8.88671875" style="118"/>
    <col min="4097" max="4097" width="4.6640625" style="118" customWidth="1"/>
    <col min="4098" max="4098" width="60.5546875" style="118" customWidth="1"/>
    <col min="4099" max="4099" width="16.6640625" style="118" customWidth="1"/>
    <col min="4100" max="4100" width="20.44140625" style="118" customWidth="1"/>
    <col min="4101" max="4101" width="15.21875" style="118" customWidth="1"/>
    <col min="4102" max="4102" width="18.109375" style="118" customWidth="1"/>
    <col min="4103" max="4103" width="17.5546875" style="118" customWidth="1"/>
    <col min="4104" max="4104" width="61.109375" style="118" customWidth="1"/>
    <col min="4105" max="4105" width="41.44140625" style="118" customWidth="1"/>
    <col min="4106" max="4106" width="8.88671875" style="118"/>
    <col min="4107" max="4107" width="21.6640625" style="118" customWidth="1"/>
    <col min="4108" max="4352" width="8.88671875" style="118"/>
    <col min="4353" max="4353" width="4.6640625" style="118" customWidth="1"/>
    <col min="4354" max="4354" width="60.5546875" style="118" customWidth="1"/>
    <col min="4355" max="4355" width="16.6640625" style="118" customWidth="1"/>
    <col min="4356" max="4356" width="20.44140625" style="118" customWidth="1"/>
    <col min="4357" max="4357" width="15.21875" style="118" customWidth="1"/>
    <col min="4358" max="4358" width="18.109375" style="118" customWidth="1"/>
    <col min="4359" max="4359" width="17.5546875" style="118" customWidth="1"/>
    <col min="4360" max="4360" width="61.109375" style="118" customWidth="1"/>
    <col min="4361" max="4361" width="41.44140625" style="118" customWidth="1"/>
    <col min="4362" max="4362" width="8.88671875" style="118"/>
    <col min="4363" max="4363" width="21.6640625" style="118" customWidth="1"/>
    <col min="4364" max="4608" width="8.88671875" style="118"/>
    <col min="4609" max="4609" width="4.6640625" style="118" customWidth="1"/>
    <col min="4610" max="4610" width="60.5546875" style="118" customWidth="1"/>
    <col min="4611" max="4611" width="16.6640625" style="118" customWidth="1"/>
    <col min="4612" max="4612" width="20.44140625" style="118" customWidth="1"/>
    <col min="4613" max="4613" width="15.21875" style="118" customWidth="1"/>
    <col min="4614" max="4614" width="18.109375" style="118" customWidth="1"/>
    <col min="4615" max="4615" width="17.5546875" style="118" customWidth="1"/>
    <col min="4616" max="4616" width="61.109375" style="118" customWidth="1"/>
    <col min="4617" max="4617" width="41.44140625" style="118" customWidth="1"/>
    <col min="4618" max="4618" width="8.88671875" style="118"/>
    <col min="4619" max="4619" width="21.6640625" style="118" customWidth="1"/>
    <col min="4620" max="4864" width="8.88671875" style="118"/>
    <col min="4865" max="4865" width="4.6640625" style="118" customWidth="1"/>
    <col min="4866" max="4866" width="60.5546875" style="118" customWidth="1"/>
    <col min="4867" max="4867" width="16.6640625" style="118" customWidth="1"/>
    <col min="4868" max="4868" width="20.44140625" style="118" customWidth="1"/>
    <col min="4869" max="4869" width="15.21875" style="118" customWidth="1"/>
    <col min="4870" max="4870" width="18.109375" style="118" customWidth="1"/>
    <col min="4871" max="4871" width="17.5546875" style="118" customWidth="1"/>
    <col min="4872" max="4872" width="61.109375" style="118" customWidth="1"/>
    <col min="4873" max="4873" width="41.44140625" style="118" customWidth="1"/>
    <col min="4874" max="4874" width="8.88671875" style="118"/>
    <col min="4875" max="4875" width="21.6640625" style="118" customWidth="1"/>
    <col min="4876" max="5120" width="8.88671875" style="118"/>
    <col min="5121" max="5121" width="4.6640625" style="118" customWidth="1"/>
    <col min="5122" max="5122" width="60.5546875" style="118" customWidth="1"/>
    <col min="5123" max="5123" width="16.6640625" style="118" customWidth="1"/>
    <col min="5124" max="5124" width="20.44140625" style="118" customWidth="1"/>
    <col min="5125" max="5125" width="15.21875" style="118" customWidth="1"/>
    <col min="5126" max="5126" width="18.109375" style="118" customWidth="1"/>
    <col min="5127" max="5127" width="17.5546875" style="118" customWidth="1"/>
    <col min="5128" max="5128" width="61.109375" style="118" customWidth="1"/>
    <col min="5129" max="5129" width="41.44140625" style="118" customWidth="1"/>
    <col min="5130" max="5130" width="8.88671875" style="118"/>
    <col min="5131" max="5131" width="21.6640625" style="118" customWidth="1"/>
    <col min="5132" max="5376" width="8.88671875" style="118"/>
    <col min="5377" max="5377" width="4.6640625" style="118" customWidth="1"/>
    <col min="5378" max="5378" width="60.5546875" style="118" customWidth="1"/>
    <col min="5379" max="5379" width="16.6640625" style="118" customWidth="1"/>
    <col min="5380" max="5380" width="20.44140625" style="118" customWidth="1"/>
    <col min="5381" max="5381" width="15.21875" style="118" customWidth="1"/>
    <col min="5382" max="5382" width="18.109375" style="118" customWidth="1"/>
    <col min="5383" max="5383" width="17.5546875" style="118" customWidth="1"/>
    <col min="5384" max="5384" width="61.109375" style="118" customWidth="1"/>
    <col min="5385" max="5385" width="41.44140625" style="118" customWidth="1"/>
    <col min="5386" max="5386" width="8.88671875" style="118"/>
    <col min="5387" max="5387" width="21.6640625" style="118" customWidth="1"/>
    <col min="5388" max="5632" width="8.88671875" style="118"/>
    <col min="5633" max="5633" width="4.6640625" style="118" customWidth="1"/>
    <col min="5634" max="5634" width="60.5546875" style="118" customWidth="1"/>
    <col min="5635" max="5635" width="16.6640625" style="118" customWidth="1"/>
    <col min="5636" max="5636" width="20.44140625" style="118" customWidth="1"/>
    <col min="5637" max="5637" width="15.21875" style="118" customWidth="1"/>
    <col min="5638" max="5638" width="18.109375" style="118" customWidth="1"/>
    <col min="5639" max="5639" width="17.5546875" style="118" customWidth="1"/>
    <col min="5640" max="5640" width="61.109375" style="118" customWidth="1"/>
    <col min="5641" max="5641" width="41.44140625" style="118" customWidth="1"/>
    <col min="5642" max="5642" width="8.88671875" style="118"/>
    <col min="5643" max="5643" width="21.6640625" style="118" customWidth="1"/>
    <col min="5644" max="5888" width="8.88671875" style="118"/>
    <col min="5889" max="5889" width="4.6640625" style="118" customWidth="1"/>
    <col min="5890" max="5890" width="60.5546875" style="118" customWidth="1"/>
    <col min="5891" max="5891" width="16.6640625" style="118" customWidth="1"/>
    <col min="5892" max="5892" width="20.44140625" style="118" customWidth="1"/>
    <col min="5893" max="5893" width="15.21875" style="118" customWidth="1"/>
    <col min="5894" max="5894" width="18.109375" style="118" customWidth="1"/>
    <col min="5895" max="5895" width="17.5546875" style="118" customWidth="1"/>
    <col min="5896" max="5896" width="61.109375" style="118" customWidth="1"/>
    <col min="5897" max="5897" width="41.44140625" style="118" customWidth="1"/>
    <col min="5898" max="5898" width="8.88671875" style="118"/>
    <col min="5899" max="5899" width="21.6640625" style="118" customWidth="1"/>
    <col min="5900" max="6144" width="8.88671875" style="118"/>
    <col min="6145" max="6145" width="4.6640625" style="118" customWidth="1"/>
    <col min="6146" max="6146" width="60.5546875" style="118" customWidth="1"/>
    <col min="6147" max="6147" width="16.6640625" style="118" customWidth="1"/>
    <col min="6148" max="6148" width="20.44140625" style="118" customWidth="1"/>
    <col min="6149" max="6149" width="15.21875" style="118" customWidth="1"/>
    <col min="6150" max="6150" width="18.109375" style="118" customWidth="1"/>
    <col min="6151" max="6151" width="17.5546875" style="118" customWidth="1"/>
    <col min="6152" max="6152" width="61.109375" style="118" customWidth="1"/>
    <col min="6153" max="6153" width="41.44140625" style="118" customWidth="1"/>
    <col min="6154" max="6154" width="8.88671875" style="118"/>
    <col min="6155" max="6155" width="21.6640625" style="118" customWidth="1"/>
    <col min="6156" max="6400" width="8.88671875" style="118"/>
    <col min="6401" max="6401" width="4.6640625" style="118" customWidth="1"/>
    <col min="6402" max="6402" width="60.5546875" style="118" customWidth="1"/>
    <col min="6403" max="6403" width="16.6640625" style="118" customWidth="1"/>
    <col min="6404" max="6404" width="20.44140625" style="118" customWidth="1"/>
    <col min="6405" max="6405" width="15.21875" style="118" customWidth="1"/>
    <col min="6406" max="6406" width="18.109375" style="118" customWidth="1"/>
    <col min="6407" max="6407" width="17.5546875" style="118" customWidth="1"/>
    <col min="6408" max="6408" width="61.109375" style="118" customWidth="1"/>
    <col min="6409" max="6409" width="41.44140625" style="118" customWidth="1"/>
    <col min="6410" max="6410" width="8.88671875" style="118"/>
    <col min="6411" max="6411" width="21.6640625" style="118" customWidth="1"/>
    <col min="6412" max="6656" width="8.88671875" style="118"/>
    <col min="6657" max="6657" width="4.6640625" style="118" customWidth="1"/>
    <col min="6658" max="6658" width="60.5546875" style="118" customWidth="1"/>
    <col min="6659" max="6659" width="16.6640625" style="118" customWidth="1"/>
    <col min="6660" max="6660" width="20.44140625" style="118" customWidth="1"/>
    <col min="6661" max="6661" width="15.21875" style="118" customWidth="1"/>
    <col min="6662" max="6662" width="18.109375" style="118" customWidth="1"/>
    <col min="6663" max="6663" width="17.5546875" style="118" customWidth="1"/>
    <col min="6664" max="6664" width="61.109375" style="118" customWidth="1"/>
    <col min="6665" max="6665" width="41.44140625" style="118" customWidth="1"/>
    <col min="6666" max="6666" width="8.88671875" style="118"/>
    <col min="6667" max="6667" width="21.6640625" style="118" customWidth="1"/>
    <col min="6668" max="6912" width="8.88671875" style="118"/>
    <col min="6913" max="6913" width="4.6640625" style="118" customWidth="1"/>
    <col min="6914" max="6914" width="60.5546875" style="118" customWidth="1"/>
    <col min="6915" max="6915" width="16.6640625" style="118" customWidth="1"/>
    <col min="6916" max="6916" width="20.44140625" style="118" customWidth="1"/>
    <col min="6917" max="6917" width="15.21875" style="118" customWidth="1"/>
    <col min="6918" max="6918" width="18.109375" style="118" customWidth="1"/>
    <col min="6919" max="6919" width="17.5546875" style="118" customWidth="1"/>
    <col min="6920" max="6920" width="61.109375" style="118" customWidth="1"/>
    <col min="6921" max="6921" width="41.44140625" style="118" customWidth="1"/>
    <col min="6922" max="6922" width="8.88671875" style="118"/>
    <col min="6923" max="6923" width="21.6640625" style="118" customWidth="1"/>
    <col min="6924" max="7168" width="8.88671875" style="118"/>
    <col min="7169" max="7169" width="4.6640625" style="118" customWidth="1"/>
    <col min="7170" max="7170" width="60.5546875" style="118" customWidth="1"/>
    <col min="7171" max="7171" width="16.6640625" style="118" customWidth="1"/>
    <col min="7172" max="7172" width="20.44140625" style="118" customWidth="1"/>
    <col min="7173" max="7173" width="15.21875" style="118" customWidth="1"/>
    <col min="7174" max="7174" width="18.109375" style="118" customWidth="1"/>
    <col min="7175" max="7175" width="17.5546875" style="118" customWidth="1"/>
    <col min="7176" max="7176" width="61.109375" style="118" customWidth="1"/>
    <col min="7177" max="7177" width="41.44140625" style="118" customWidth="1"/>
    <col min="7178" max="7178" width="8.88671875" style="118"/>
    <col min="7179" max="7179" width="21.6640625" style="118" customWidth="1"/>
    <col min="7180" max="7424" width="8.88671875" style="118"/>
    <col min="7425" max="7425" width="4.6640625" style="118" customWidth="1"/>
    <col min="7426" max="7426" width="60.5546875" style="118" customWidth="1"/>
    <col min="7427" max="7427" width="16.6640625" style="118" customWidth="1"/>
    <col min="7428" max="7428" width="20.44140625" style="118" customWidth="1"/>
    <col min="7429" max="7429" width="15.21875" style="118" customWidth="1"/>
    <col min="7430" max="7430" width="18.109375" style="118" customWidth="1"/>
    <col min="7431" max="7431" width="17.5546875" style="118" customWidth="1"/>
    <col min="7432" max="7432" width="61.109375" style="118" customWidth="1"/>
    <col min="7433" max="7433" width="41.44140625" style="118" customWidth="1"/>
    <col min="7434" max="7434" width="8.88671875" style="118"/>
    <col min="7435" max="7435" width="21.6640625" style="118" customWidth="1"/>
    <col min="7436" max="7680" width="8.88671875" style="118"/>
    <col min="7681" max="7681" width="4.6640625" style="118" customWidth="1"/>
    <col min="7682" max="7682" width="60.5546875" style="118" customWidth="1"/>
    <col min="7683" max="7683" width="16.6640625" style="118" customWidth="1"/>
    <col min="7684" max="7684" width="20.44140625" style="118" customWidth="1"/>
    <col min="7685" max="7685" width="15.21875" style="118" customWidth="1"/>
    <col min="7686" max="7686" width="18.109375" style="118" customWidth="1"/>
    <col min="7687" max="7687" width="17.5546875" style="118" customWidth="1"/>
    <col min="7688" max="7688" width="61.109375" style="118" customWidth="1"/>
    <col min="7689" max="7689" width="41.44140625" style="118" customWidth="1"/>
    <col min="7690" max="7690" width="8.88671875" style="118"/>
    <col min="7691" max="7691" width="21.6640625" style="118" customWidth="1"/>
    <col min="7692" max="7936" width="8.88671875" style="118"/>
    <col min="7937" max="7937" width="4.6640625" style="118" customWidth="1"/>
    <col min="7938" max="7938" width="60.5546875" style="118" customWidth="1"/>
    <col min="7939" max="7939" width="16.6640625" style="118" customWidth="1"/>
    <col min="7940" max="7940" width="20.44140625" style="118" customWidth="1"/>
    <col min="7941" max="7941" width="15.21875" style="118" customWidth="1"/>
    <col min="7942" max="7942" width="18.109375" style="118" customWidth="1"/>
    <col min="7943" max="7943" width="17.5546875" style="118" customWidth="1"/>
    <col min="7944" max="7944" width="61.109375" style="118" customWidth="1"/>
    <col min="7945" max="7945" width="41.44140625" style="118" customWidth="1"/>
    <col min="7946" max="7946" width="8.88671875" style="118"/>
    <col min="7947" max="7947" width="21.6640625" style="118" customWidth="1"/>
    <col min="7948" max="8192" width="8.88671875" style="118"/>
    <col min="8193" max="8193" width="4.6640625" style="118" customWidth="1"/>
    <col min="8194" max="8194" width="60.5546875" style="118" customWidth="1"/>
    <col min="8195" max="8195" width="16.6640625" style="118" customWidth="1"/>
    <col min="8196" max="8196" width="20.44140625" style="118" customWidth="1"/>
    <col min="8197" max="8197" width="15.21875" style="118" customWidth="1"/>
    <col min="8198" max="8198" width="18.109375" style="118" customWidth="1"/>
    <col min="8199" max="8199" width="17.5546875" style="118" customWidth="1"/>
    <col min="8200" max="8200" width="61.109375" style="118" customWidth="1"/>
    <col min="8201" max="8201" width="41.44140625" style="118" customWidth="1"/>
    <col min="8202" max="8202" width="8.88671875" style="118"/>
    <col min="8203" max="8203" width="21.6640625" style="118" customWidth="1"/>
    <col min="8204" max="8448" width="8.88671875" style="118"/>
    <col min="8449" max="8449" width="4.6640625" style="118" customWidth="1"/>
    <col min="8450" max="8450" width="60.5546875" style="118" customWidth="1"/>
    <col min="8451" max="8451" width="16.6640625" style="118" customWidth="1"/>
    <col min="8452" max="8452" width="20.44140625" style="118" customWidth="1"/>
    <col min="8453" max="8453" width="15.21875" style="118" customWidth="1"/>
    <col min="8454" max="8454" width="18.109375" style="118" customWidth="1"/>
    <col min="8455" max="8455" width="17.5546875" style="118" customWidth="1"/>
    <col min="8456" max="8456" width="61.109375" style="118" customWidth="1"/>
    <col min="8457" max="8457" width="41.44140625" style="118" customWidth="1"/>
    <col min="8458" max="8458" width="8.88671875" style="118"/>
    <col min="8459" max="8459" width="21.6640625" style="118" customWidth="1"/>
    <col min="8460" max="8704" width="8.88671875" style="118"/>
    <col min="8705" max="8705" width="4.6640625" style="118" customWidth="1"/>
    <col min="8706" max="8706" width="60.5546875" style="118" customWidth="1"/>
    <col min="8707" max="8707" width="16.6640625" style="118" customWidth="1"/>
    <col min="8708" max="8708" width="20.44140625" style="118" customWidth="1"/>
    <col min="8709" max="8709" width="15.21875" style="118" customWidth="1"/>
    <col min="8710" max="8710" width="18.109375" style="118" customWidth="1"/>
    <col min="8711" max="8711" width="17.5546875" style="118" customWidth="1"/>
    <col min="8712" max="8712" width="61.109375" style="118" customWidth="1"/>
    <col min="8713" max="8713" width="41.44140625" style="118" customWidth="1"/>
    <col min="8714" max="8714" width="8.88671875" style="118"/>
    <col min="8715" max="8715" width="21.6640625" style="118" customWidth="1"/>
    <col min="8716" max="8960" width="8.88671875" style="118"/>
    <col min="8961" max="8961" width="4.6640625" style="118" customWidth="1"/>
    <col min="8962" max="8962" width="60.5546875" style="118" customWidth="1"/>
    <col min="8963" max="8963" width="16.6640625" style="118" customWidth="1"/>
    <col min="8964" max="8964" width="20.44140625" style="118" customWidth="1"/>
    <col min="8965" max="8965" width="15.21875" style="118" customWidth="1"/>
    <col min="8966" max="8966" width="18.109375" style="118" customWidth="1"/>
    <col min="8967" max="8967" width="17.5546875" style="118" customWidth="1"/>
    <col min="8968" max="8968" width="61.109375" style="118" customWidth="1"/>
    <col min="8969" max="8969" width="41.44140625" style="118" customWidth="1"/>
    <col min="8970" max="8970" width="8.88671875" style="118"/>
    <col min="8971" max="8971" width="21.6640625" style="118" customWidth="1"/>
    <col min="8972" max="9216" width="8.88671875" style="118"/>
    <col min="9217" max="9217" width="4.6640625" style="118" customWidth="1"/>
    <col min="9218" max="9218" width="60.5546875" style="118" customWidth="1"/>
    <col min="9219" max="9219" width="16.6640625" style="118" customWidth="1"/>
    <col min="9220" max="9220" width="20.44140625" style="118" customWidth="1"/>
    <col min="9221" max="9221" width="15.21875" style="118" customWidth="1"/>
    <col min="9222" max="9222" width="18.109375" style="118" customWidth="1"/>
    <col min="9223" max="9223" width="17.5546875" style="118" customWidth="1"/>
    <col min="9224" max="9224" width="61.109375" style="118" customWidth="1"/>
    <col min="9225" max="9225" width="41.44140625" style="118" customWidth="1"/>
    <col min="9226" max="9226" width="8.88671875" style="118"/>
    <col min="9227" max="9227" width="21.6640625" style="118" customWidth="1"/>
    <col min="9228" max="9472" width="8.88671875" style="118"/>
    <col min="9473" max="9473" width="4.6640625" style="118" customWidth="1"/>
    <col min="9474" max="9474" width="60.5546875" style="118" customWidth="1"/>
    <col min="9475" max="9475" width="16.6640625" style="118" customWidth="1"/>
    <col min="9476" max="9476" width="20.44140625" style="118" customWidth="1"/>
    <col min="9477" max="9477" width="15.21875" style="118" customWidth="1"/>
    <col min="9478" max="9478" width="18.109375" style="118" customWidth="1"/>
    <col min="9479" max="9479" width="17.5546875" style="118" customWidth="1"/>
    <col min="9480" max="9480" width="61.109375" style="118" customWidth="1"/>
    <col min="9481" max="9481" width="41.44140625" style="118" customWidth="1"/>
    <col min="9482" max="9482" width="8.88671875" style="118"/>
    <col min="9483" max="9483" width="21.6640625" style="118" customWidth="1"/>
    <col min="9484" max="9728" width="8.88671875" style="118"/>
    <col min="9729" max="9729" width="4.6640625" style="118" customWidth="1"/>
    <col min="9730" max="9730" width="60.5546875" style="118" customWidth="1"/>
    <col min="9731" max="9731" width="16.6640625" style="118" customWidth="1"/>
    <col min="9732" max="9732" width="20.44140625" style="118" customWidth="1"/>
    <col min="9733" max="9733" width="15.21875" style="118" customWidth="1"/>
    <col min="9734" max="9734" width="18.109375" style="118" customWidth="1"/>
    <col min="9735" max="9735" width="17.5546875" style="118" customWidth="1"/>
    <col min="9736" max="9736" width="61.109375" style="118" customWidth="1"/>
    <col min="9737" max="9737" width="41.44140625" style="118" customWidth="1"/>
    <col min="9738" max="9738" width="8.88671875" style="118"/>
    <col min="9739" max="9739" width="21.6640625" style="118" customWidth="1"/>
    <col min="9740" max="9984" width="8.88671875" style="118"/>
    <col min="9985" max="9985" width="4.6640625" style="118" customWidth="1"/>
    <col min="9986" max="9986" width="60.5546875" style="118" customWidth="1"/>
    <col min="9987" max="9987" width="16.6640625" style="118" customWidth="1"/>
    <col min="9988" max="9988" width="20.44140625" style="118" customWidth="1"/>
    <col min="9989" max="9989" width="15.21875" style="118" customWidth="1"/>
    <col min="9990" max="9990" width="18.109375" style="118" customWidth="1"/>
    <col min="9991" max="9991" width="17.5546875" style="118" customWidth="1"/>
    <col min="9992" max="9992" width="61.109375" style="118" customWidth="1"/>
    <col min="9993" max="9993" width="41.44140625" style="118" customWidth="1"/>
    <col min="9994" max="9994" width="8.88671875" style="118"/>
    <col min="9995" max="9995" width="21.6640625" style="118" customWidth="1"/>
    <col min="9996" max="10240" width="8.88671875" style="118"/>
    <col min="10241" max="10241" width="4.6640625" style="118" customWidth="1"/>
    <col min="10242" max="10242" width="60.5546875" style="118" customWidth="1"/>
    <col min="10243" max="10243" width="16.6640625" style="118" customWidth="1"/>
    <col min="10244" max="10244" width="20.44140625" style="118" customWidth="1"/>
    <col min="10245" max="10245" width="15.21875" style="118" customWidth="1"/>
    <col min="10246" max="10246" width="18.109375" style="118" customWidth="1"/>
    <col min="10247" max="10247" width="17.5546875" style="118" customWidth="1"/>
    <col min="10248" max="10248" width="61.109375" style="118" customWidth="1"/>
    <col min="10249" max="10249" width="41.44140625" style="118" customWidth="1"/>
    <col min="10250" max="10250" width="8.88671875" style="118"/>
    <col min="10251" max="10251" width="21.6640625" style="118" customWidth="1"/>
    <col min="10252" max="10496" width="8.88671875" style="118"/>
    <col min="10497" max="10497" width="4.6640625" style="118" customWidth="1"/>
    <col min="10498" max="10498" width="60.5546875" style="118" customWidth="1"/>
    <col min="10499" max="10499" width="16.6640625" style="118" customWidth="1"/>
    <col min="10500" max="10500" width="20.44140625" style="118" customWidth="1"/>
    <col min="10501" max="10501" width="15.21875" style="118" customWidth="1"/>
    <col min="10502" max="10502" width="18.109375" style="118" customWidth="1"/>
    <col min="10503" max="10503" width="17.5546875" style="118" customWidth="1"/>
    <col min="10504" max="10504" width="61.109375" style="118" customWidth="1"/>
    <col min="10505" max="10505" width="41.44140625" style="118" customWidth="1"/>
    <col min="10506" max="10506" width="8.88671875" style="118"/>
    <col min="10507" max="10507" width="21.6640625" style="118" customWidth="1"/>
    <col min="10508" max="10752" width="8.88671875" style="118"/>
    <col min="10753" max="10753" width="4.6640625" style="118" customWidth="1"/>
    <col min="10754" max="10754" width="60.5546875" style="118" customWidth="1"/>
    <col min="10755" max="10755" width="16.6640625" style="118" customWidth="1"/>
    <col min="10756" max="10756" width="20.44140625" style="118" customWidth="1"/>
    <col min="10757" max="10757" width="15.21875" style="118" customWidth="1"/>
    <col min="10758" max="10758" width="18.109375" style="118" customWidth="1"/>
    <col min="10759" max="10759" width="17.5546875" style="118" customWidth="1"/>
    <col min="10760" max="10760" width="61.109375" style="118" customWidth="1"/>
    <col min="10761" max="10761" width="41.44140625" style="118" customWidth="1"/>
    <col min="10762" max="10762" width="8.88671875" style="118"/>
    <col min="10763" max="10763" width="21.6640625" style="118" customWidth="1"/>
    <col min="10764" max="11008" width="8.88671875" style="118"/>
    <col min="11009" max="11009" width="4.6640625" style="118" customWidth="1"/>
    <col min="11010" max="11010" width="60.5546875" style="118" customWidth="1"/>
    <col min="11011" max="11011" width="16.6640625" style="118" customWidth="1"/>
    <col min="11012" max="11012" width="20.44140625" style="118" customWidth="1"/>
    <col min="11013" max="11013" width="15.21875" style="118" customWidth="1"/>
    <col min="11014" max="11014" width="18.109375" style="118" customWidth="1"/>
    <col min="11015" max="11015" width="17.5546875" style="118" customWidth="1"/>
    <col min="11016" max="11016" width="61.109375" style="118" customWidth="1"/>
    <col min="11017" max="11017" width="41.44140625" style="118" customWidth="1"/>
    <col min="11018" max="11018" width="8.88671875" style="118"/>
    <col min="11019" max="11019" width="21.6640625" style="118" customWidth="1"/>
    <col min="11020" max="11264" width="8.88671875" style="118"/>
    <col min="11265" max="11265" width="4.6640625" style="118" customWidth="1"/>
    <col min="11266" max="11266" width="60.5546875" style="118" customWidth="1"/>
    <col min="11267" max="11267" width="16.6640625" style="118" customWidth="1"/>
    <col min="11268" max="11268" width="20.44140625" style="118" customWidth="1"/>
    <col min="11269" max="11269" width="15.21875" style="118" customWidth="1"/>
    <col min="11270" max="11270" width="18.109375" style="118" customWidth="1"/>
    <col min="11271" max="11271" width="17.5546875" style="118" customWidth="1"/>
    <col min="11272" max="11272" width="61.109375" style="118" customWidth="1"/>
    <col min="11273" max="11273" width="41.44140625" style="118" customWidth="1"/>
    <col min="11274" max="11274" width="8.88671875" style="118"/>
    <col min="11275" max="11275" width="21.6640625" style="118" customWidth="1"/>
    <col min="11276" max="11520" width="8.88671875" style="118"/>
    <col min="11521" max="11521" width="4.6640625" style="118" customWidth="1"/>
    <col min="11522" max="11522" width="60.5546875" style="118" customWidth="1"/>
    <col min="11523" max="11523" width="16.6640625" style="118" customWidth="1"/>
    <col min="11524" max="11524" width="20.44140625" style="118" customWidth="1"/>
    <col min="11525" max="11525" width="15.21875" style="118" customWidth="1"/>
    <col min="11526" max="11526" width="18.109375" style="118" customWidth="1"/>
    <col min="11527" max="11527" width="17.5546875" style="118" customWidth="1"/>
    <col min="11528" max="11528" width="61.109375" style="118" customWidth="1"/>
    <col min="11529" max="11529" width="41.44140625" style="118" customWidth="1"/>
    <col min="11530" max="11530" width="8.88671875" style="118"/>
    <col min="11531" max="11531" width="21.6640625" style="118" customWidth="1"/>
    <col min="11532" max="11776" width="8.88671875" style="118"/>
    <col min="11777" max="11777" width="4.6640625" style="118" customWidth="1"/>
    <col min="11778" max="11778" width="60.5546875" style="118" customWidth="1"/>
    <col min="11779" max="11779" width="16.6640625" style="118" customWidth="1"/>
    <col min="11780" max="11780" width="20.44140625" style="118" customWidth="1"/>
    <col min="11781" max="11781" width="15.21875" style="118" customWidth="1"/>
    <col min="11782" max="11782" width="18.109375" style="118" customWidth="1"/>
    <col min="11783" max="11783" width="17.5546875" style="118" customWidth="1"/>
    <col min="11784" max="11784" width="61.109375" style="118" customWidth="1"/>
    <col min="11785" max="11785" width="41.44140625" style="118" customWidth="1"/>
    <col min="11786" max="11786" width="8.88671875" style="118"/>
    <col min="11787" max="11787" width="21.6640625" style="118" customWidth="1"/>
    <col min="11788" max="12032" width="8.88671875" style="118"/>
    <col min="12033" max="12033" width="4.6640625" style="118" customWidth="1"/>
    <col min="12034" max="12034" width="60.5546875" style="118" customWidth="1"/>
    <col min="12035" max="12035" width="16.6640625" style="118" customWidth="1"/>
    <col min="12036" max="12036" width="20.44140625" style="118" customWidth="1"/>
    <col min="12037" max="12037" width="15.21875" style="118" customWidth="1"/>
    <col min="12038" max="12038" width="18.109375" style="118" customWidth="1"/>
    <col min="12039" max="12039" width="17.5546875" style="118" customWidth="1"/>
    <col min="12040" max="12040" width="61.109375" style="118" customWidth="1"/>
    <col min="12041" max="12041" width="41.44140625" style="118" customWidth="1"/>
    <col min="12042" max="12042" width="8.88671875" style="118"/>
    <col min="12043" max="12043" width="21.6640625" style="118" customWidth="1"/>
    <col min="12044" max="12288" width="8.88671875" style="118"/>
    <col min="12289" max="12289" width="4.6640625" style="118" customWidth="1"/>
    <col min="12290" max="12290" width="60.5546875" style="118" customWidth="1"/>
    <col min="12291" max="12291" width="16.6640625" style="118" customWidth="1"/>
    <col min="12292" max="12292" width="20.44140625" style="118" customWidth="1"/>
    <col min="12293" max="12293" width="15.21875" style="118" customWidth="1"/>
    <col min="12294" max="12294" width="18.109375" style="118" customWidth="1"/>
    <col min="12295" max="12295" width="17.5546875" style="118" customWidth="1"/>
    <col min="12296" max="12296" width="61.109375" style="118" customWidth="1"/>
    <col min="12297" max="12297" width="41.44140625" style="118" customWidth="1"/>
    <col min="12298" max="12298" width="8.88671875" style="118"/>
    <col min="12299" max="12299" width="21.6640625" style="118" customWidth="1"/>
    <col min="12300" max="12544" width="8.88671875" style="118"/>
    <col min="12545" max="12545" width="4.6640625" style="118" customWidth="1"/>
    <col min="12546" max="12546" width="60.5546875" style="118" customWidth="1"/>
    <col min="12547" max="12547" width="16.6640625" style="118" customWidth="1"/>
    <col min="12548" max="12548" width="20.44140625" style="118" customWidth="1"/>
    <col min="12549" max="12549" width="15.21875" style="118" customWidth="1"/>
    <col min="12550" max="12550" width="18.109375" style="118" customWidth="1"/>
    <col min="12551" max="12551" width="17.5546875" style="118" customWidth="1"/>
    <col min="12552" max="12552" width="61.109375" style="118" customWidth="1"/>
    <col min="12553" max="12553" width="41.44140625" style="118" customWidth="1"/>
    <col min="12554" max="12554" width="8.88671875" style="118"/>
    <col min="12555" max="12555" width="21.6640625" style="118" customWidth="1"/>
    <col min="12556" max="12800" width="8.88671875" style="118"/>
    <col min="12801" max="12801" width="4.6640625" style="118" customWidth="1"/>
    <col min="12802" max="12802" width="60.5546875" style="118" customWidth="1"/>
    <col min="12803" max="12803" width="16.6640625" style="118" customWidth="1"/>
    <col min="12804" max="12804" width="20.44140625" style="118" customWidth="1"/>
    <col min="12805" max="12805" width="15.21875" style="118" customWidth="1"/>
    <col min="12806" max="12806" width="18.109375" style="118" customWidth="1"/>
    <col min="12807" max="12807" width="17.5546875" style="118" customWidth="1"/>
    <col min="12808" max="12808" width="61.109375" style="118" customWidth="1"/>
    <col min="12809" max="12809" width="41.44140625" style="118" customWidth="1"/>
    <col min="12810" max="12810" width="8.88671875" style="118"/>
    <col min="12811" max="12811" width="21.6640625" style="118" customWidth="1"/>
    <col min="12812" max="13056" width="8.88671875" style="118"/>
    <col min="13057" max="13057" width="4.6640625" style="118" customWidth="1"/>
    <col min="13058" max="13058" width="60.5546875" style="118" customWidth="1"/>
    <col min="13059" max="13059" width="16.6640625" style="118" customWidth="1"/>
    <col min="13060" max="13060" width="20.44140625" style="118" customWidth="1"/>
    <col min="13061" max="13061" width="15.21875" style="118" customWidth="1"/>
    <col min="13062" max="13062" width="18.109375" style="118" customWidth="1"/>
    <col min="13063" max="13063" width="17.5546875" style="118" customWidth="1"/>
    <col min="13064" max="13064" width="61.109375" style="118" customWidth="1"/>
    <col min="13065" max="13065" width="41.44140625" style="118" customWidth="1"/>
    <col min="13066" max="13066" width="8.88671875" style="118"/>
    <col min="13067" max="13067" width="21.6640625" style="118" customWidth="1"/>
    <col min="13068" max="13312" width="8.88671875" style="118"/>
    <col min="13313" max="13313" width="4.6640625" style="118" customWidth="1"/>
    <col min="13314" max="13314" width="60.5546875" style="118" customWidth="1"/>
    <col min="13315" max="13315" width="16.6640625" style="118" customWidth="1"/>
    <col min="13316" max="13316" width="20.44140625" style="118" customWidth="1"/>
    <col min="13317" max="13317" width="15.21875" style="118" customWidth="1"/>
    <col min="13318" max="13318" width="18.109375" style="118" customWidth="1"/>
    <col min="13319" max="13319" width="17.5546875" style="118" customWidth="1"/>
    <col min="13320" max="13320" width="61.109375" style="118" customWidth="1"/>
    <col min="13321" max="13321" width="41.44140625" style="118" customWidth="1"/>
    <col min="13322" max="13322" width="8.88671875" style="118"/>
    <col min="13323" max="13323" width="21.6640625" style="118" customWidth="1"/>
    <col min="13324" max="13568" width="8.88671875" style="118"/>
    <col min="13569" max="13569" width="4.6640625" style="118" customWidth="1"/>
    <col min="13570" max="13570" width="60.5546875" style="118" customWidth="1"/>
    <col min="13571" max="13571" width="16.6640625" style="118" customWidth="1"/>
    <col min="13572" max="13572" width="20.44140625" style="118" customWidth="1"/>
    <col min="13573" max="13573" width="15.21875" style="118" customWidth="1"/>
    <col min="13574" max="13574" width="18.109375" style="118" customWidth="1"/>
    <col min="13575" max="13575" width="17.5546875" style="118" customWidth="1"/>
    <col min="13576" max="13576" width="61.109375" style="118" customWidth="1"/>
    <col min="13577" max="13577" width="41.44140625" style="118" customWidth="1"/>
    <col min="13578" max="13578" width="8.88671875" style="118"/>
    <col min="13579" max="13579" width="21.6640625" style="118" customWidth="1"/>
    <col min="13580" max="13824" width="8.88671875" style="118"/>
    <col min="13825" max="13825" width="4.6640625" style="118" customWidth="1"/>
    <col min="13826" max="13826" width="60.5546875" style="118" customWidth="1"/>
    <col min="13827" max="13827" width="16.6640625" style="118" customWidth="1"/>
    <col min="13828" max="13828" width="20.44140625" style="118" customWidth="1"/>
    <col min="13829" max="13829" width="15.21875" style="118" customWidth="1"/>
    <col min="13830" max="13830" width="18.109375" style="118" customWidth="1"/>
    <col min="13831" max="13831" width="17.5546875" style="118" customWidth="1"/>
    <col min="13832" max="13832" width="61.109375" style="118" customWidth="1"/>
    <col min="13833" max="13833" width="41.44140625" style="118" customWidth="1"/>
    <col min="13834" max="13834" width="8.88671875" style="118"/>
    <col min="13835" max="13835" width="21.6640625" style="118" customWidth="1"/>
    <col min="13836" max="14080" width="8.88671875" style="118"/>
    <col min="14081" max="14081" width="4.6640625" style="118" customWidth="1"/>
    <col min="14082" max="14082" width="60.5546875" style="118" customWidth="1"/>
    <col min="14083" max="14083" width="16.6640625" style="118" customWidth="1"/>
    <col min="14084" max="14084" width="20.44140625" style="118" customWidth="1"/>
    <col min="14085" max="14085" width="15.21875" style="118" customWidth="1"/>
    <col min="14086" max="14086" width="18.109375" style="118" customWidth="1"/>
    <col min="14087" max="14087" width="17.5546875" style="118" customWidth="1"/>
    <col min="14088" max="14088" width="61.109375" style="118" customWidth="1"/>
    <col min="14089" max="14089" width="41.44140625" style="118" customWidth="1"/>
    <col min="14090" max="14090" width="8.88671875" style="118"/>
    <col min="14091" max="14091" width="21.6640625" style="118" customWidth="1"/>
    <col min="14092" max="14336" width="8.88671875" style="118"/>
    <col min="14337" max="14337" width="4.6640625" style="118" customWidth="1"/>
    <col min="14338" max="14338" width="60.5546875" style="118" customWidth="1"/>
    <col min="14339" max="14339" width="16.6640625" style="118" customWidth="1"/>
    <col min="14340" max="14340" width="20.44140625" style="118" customWidth="1"/>
    <col min="14341" max="14341" width="15.21875" style="118" customWidth="1"/>
    <col min="14342" max="14342" width="18.109375" style="118" customWidth="1"/>
    <col min="14343" max="14343" width="17.5546875" style="118" customWidth="1"/>
    <col min="14344" max="14344" width="61.109375" style="118" customWidth="1"/>
    <col min="14345" max="14345" width="41.44140625" style="118" customWidth="1"/>
    <col min="14346" max="14346" width="8.88671875" style="118"/>
    <col min="14347" max="14347" width="21.6640625" style="118" customWidth="1"/>
    <col min="14348" max="14592" width="8.88671875" style="118"/>
    <col min="14593" max="14593" width="4.6640625" style="118" customWidth="1"/>
    <col min="14594" max="14594" width="60.5546875" style="118" customWidth="1"/>
    <col min="14595" max="14595" width="16.6640625" style="118" customWidth="1"/>
    <col min="14596" max="14596" width="20.44140625" style="118" customWidth="1"/>
    <col min="14597" max="14597" width="15.21875" style="118" customWidth="1"/>
    <col min="14598" max="14598" width="18.109375" style="118" customWidth="1"/>
    <col min="14599" max="14599" width="17.5546875" style="118" customWidth="1"/>
    <col min="14600" max="14600" width="61.109375" style="118" customWidth="1"/>
    <col min="14601" max="14601" width="41.44140625" style="118" customWidth="1"/>
    <col min="14602" max="14602" width="8.88671875" style="118"/>
    <col min="14603" max="14603" width="21.6640625" style="118" customWidth="1"/>
    <col min="14604" max="14848" width="8.88671875" style="118"/>
    <col min="14849" max="14849" width="4.6640625" style="118" customWidth="1"/>
    <col min="14850" max="14850" width="60.5546875" style="118" customWidth="1"/>
    <col min="14851" max="14851" width="16.6640625" style="118" customWidth="1"/>
    <col min="14852" max="14852" width="20.44140625" style="118" customWidth="1"/>
    <col min="14853" max="14853" width="15.21875" style="118" customWidth="1"/>
    <col min="14854" max="14854" width="18.109375" style="118" customWidth="1"/>
    <col min="14855" max="14855" width="17.5546875" style="118" customWidth="1"/>
    <col min="14856" max="14856" width="61.109375" style="118" customWidth="1"/>
    <col min="14857" max="14857" width="41.44140625" style="118" customWidth="1"/>
    <col min="14858" max="14858" width="8.88671875" style="118"/>
    <col min="14859" max="14859" width="21.6640625" style="118" customWidth="1"/>
    <col min="14860" max="15104" width="8.88671875" style="118"/>
    <col min="15105" max="15105" width="4.6640625" style="118" customWidth="1"/>
    <col min="15106" max="15106" width="60.5546875" style="118" customWidth="1"/>
    <col min="15107" max="15107" width="16.6640625" style="118" customWidth="1"/>
    <col min="15108" max="15108" width="20.44140625" style="118" customWidth="1"/>
    <col min="15109" max="15109" width="15.21875" style="118" customWidth="1"/>
    <col min="15110" max="15110" width="18.109375" style="118" customWidth="1"/>
    <col min="15111" max="15111" width="17.5546875" style="118" customWidth="1"/>
    <col min="15112" max="15112" width="61.109375" style="118" customWidth="1"/>
    <col min="15113" max="15113" width="41.44140625" style="118" customWidth="1"/>
    <col min="15114" max="15114" width="8.88671875" style="118"/>
    <col min="15115" max="15115" width="21.6640625" style="118" customWidth="1"/>
    <col min="15116" max="15360" width="8.88671875" style="118"/>
    <col min="15361" max="15361" width="4.6640625" style="118" customWidth="1"/>
    <col min="15362" max="15362" width="60.5546875" style="118" customWidth="1"/>
    <col min="15363" max="15363" width="16.6640625" style="118" customWidth="1"/>
    <col min="15364" max="15364" width="20.44140625" style="118" customWidth="1"/>
    <col min="15365" max="15365" width="15.21875" style="118" customWidth="1"/>
    <col min="15366" max="15366" width="18.109375" style="118" customWidth="1"/>
    <col min="15367" max="15367" width="17.5546875" style="118" customWidth="1"/>
    <col min="15368" max="15368" width="61.109375" style="118" customWidth="1"/>
    <col min="15369" max="15369" width="41.44140625" style="118" customWidth="1"/>
    <col min="15370" max="15370" width="8.88671875" style="118"/>
    <col min="15371" max="15371" width="21.6640625" style="118" customWidth="1"/>
    <col min="15372" max="15616" width="8.88671875" style="118"/>
    <col min="15617" max="15617" width="4.6640625" style="118" customWidth="1"/>
    <col min="15618" max="15618" width="60.5546875" style="118" customWidth="1"/>
    <col min="15619" max="15619" width="16.6640625" style="118" customWidth="1"/>
    <col min="15620" max="15620" width="20.44140625" style="118" customWidth="1"/>
    <col min="15621" max="15621" width="15.21875" style="118" customWidth="1"/>
    <col min="15622" max="15622" width="18.109375" style="118" customWidth="1"/>
    <col min="15623" max="15623" width="17.5546875" style="118" customWidth="1"/>
    <col min="15624" max="15624" width="61.109375" style="118" customWidth="1"/>
    <col min="15625" max="15625" width="41.44140625" style="118" customWidth="1"/>
    <col min="15626" max="15626" width="8.88671875" style="118"/>
    <col min="15627" max="15627" width="21.6640625" style="118" customWidth="1"/>
    <col min="15628" max="15872" width="8.88671875" style="118"/>
    <col min="15873" max="15873" width="4.6640625" style="118" customWidth="1"/>
    <col min="15874" max="15874" width="60.5546875" style="118" customWidth="1"/>
    <col min="15875" max="15875" width="16.6640625" style="118" customWidth="1"/>
    <col min="15876" max="15876" width="20.44140625" style="118" customWidth="1"/>
    <col min="15877" max="15877" width="15.21875" style="118" customWidth="1"/>
    <col min="15878" max="15878" width="18.109375" style="118" customWidth="1"/>
    <col min="15879" max="15879" width="17.5546875" style="118" customWidth="1"/>
    <col min="15880" max="15880" width="61.109375" style="118" customWidth="1"/>
    <col min="15881" max="15881" width="41.44140625" style="118" customWidth="1"/>
    <col min="15882" max="15882" width="8.88671875" style="118"/>
    <col min="15883" max="15883" width="21.6640625" style="118" customWidth="1"/>
    <col min="15884" max="16128" width="8.88671875" style="118"/>
    <col min="16129" max="16129" width="4.6640625" style="118" customWidth="1"/>
    <col min="16130" max="16130" width="60.5546875" style="118" customWidth="1"/>
    <col min="16131" max="16131" width="16.6640625" style="118" customWidth="1"/>
    <col min="16132" max="16132" width="20.44140625" style="118" customWidth="1"/>
    <col min="16133" max="16133" width="15.21875" style="118" customWidth="1"/>
    <col min="16134" max="16134" width="18.109375" style="118" customWidth="1"/>
    <col min="16135" max="16135" width="17.5546875" style="118" customWidth="1"/>
    <col min="16136" max="16136" width="61.109375" style="118" customWidth="1"/>
    <col min="16137" max="16137" width="41.44140625" style="118" customWidth="1"/>
    <col min="16138" max="16138" width="8.88671875" style="118"/>
    <col min="16139" max="16139" width="21.6640625" style="118" customWidth="1"/>
    <col min="16140" max="16384" width="8.88671875" style="118"/>
  </cols>
  <sheetData>
    <row r="1" spans="1:11" ht="14.4" customHeight="1" x14ac:dyDescent="0.25">
      <c r="G1" s="117"/>
    </row>
    <row r="2" spans="1:11" s="121" customFormat="1" ht="22.8" hidden="1" x14ac:dyDescent="0.4">
      <c r="C2" s="122"/>
      <c r="D2" s="122"/>
      <c r="E2" s="123"/>
      <c r="G2" s="122"/>
      <c r="H2" s="124"/>
      <c r="I2" s="125" t="s">
        <v>277</v>
      </c>
      <c r="J2" s="126"/>
      <c r="K2" s="127"/>
    </row>
    <row r="3" spans="1:11" s="121" customFormat="1" ht="17.399999999999999" x14ac:dyDescent="0.3">
      <c r="C3" s="122"/>
      <c r="D3" s="122"/>
      <c r="E3" s="123"/>
      <c r="F3" s="301" t="s">
        <v>174</v>
      </c>
      <c r="G3" s="122"/>
      <c r="H3" s="124"/>
      <c r="J3" s="126"/>
      <c r="K3" s="127"/>
    </row>
    <row r="4" spans="1:11" s="121" customFormat="1" ht="17.399999999999999" x14ac:dyDescent="0.3">
      <c r="C4" s="122"/>
      <c r="D4" s="122"/>
      <c r="E4" s="123"/>
      <c r="F4" s="301" t="s">
        <v>278</v>
      </c>
      <c r="G4" s="122"/>
      <c r="H4" s="124"/>
      <c r="J4" s="126"/>
      <c r="K4" s="127"/>
    </row>
    <row r="5" spans="1:11" s="128" customFormat="1" ht="18" x14ac:dyDescent="0.35">
      <c r="C5" s="129"/>
      <c r="D5" s="129"/>
      <c r="E5" s="130"/>
      <c r="F5" s="131" t="s">
        <v>175</v>
      </c>
      <c r="G5" s="129"/>
      <c r="H5" s="132"/>
      <c r="J5" s="133"/>
      <c r="K5" s="134"/>
    </row>
    <row r="6" spans="1:11" s="138" customFormat="1" ht="17.399999999999999" x14ac:dyDescent="0.3">
      <c r="A6" s="121"/>
      <c r="B6" s="121"/>
      <c r="C6" s="121"/>
      <c r="D6" s="135"/>
      <c r="E6" s="136"/>
      <c r="F6" s="301" t="s">
        <v>176</v>
      </c>
      <c r="G6" s="121"/>
      <c r="H6" s="137"/>
      <c r="J6" s="139"/>
      <c r="K6" s="140"/>
    </row>
    <row r="7" spans="1:11" s="144" customFormat="1" ht="87" x14ac:dyDescent="0.3">
      <c r="A7" s="285" t="s">
        <v>279</v>
      </c>
      <c r="B7" s="345" t="s">
        <v>280</v>
      </c>
      <c r="C7" s="345" t="s">
        <v>3</v>
      </c>
      <c r="D7" s="345" t="s">
        <v>281</v>
      </c>
      <c r="E7" s="141" t="s">
        <v>282</v>
      </c>
      <c r="F7" s="345" t="s">
        <v>283</v>
      </c>
      <c r="G7" s="345" t="s">
        <v>284</v>
      </c>
      <c r="H7" s="345" t="s">
        <v>285</v>
      </c>
      <c r="I7" s="345" t="s">
        <v>172</v>
      </c>
      <c r="J7" s="142" t="s">
        <v>286</v>
      </c>
      <c r="K7" s="143"/>
    </row>
    <row r="8" spans="1:11" s="144" customFormat="1" ht="18" hidden="1" customHeight="1" x14ac:dyDescent="0.3">
      <c r="A8" s="387">
        <v>1</v>
      </c>
      <c r="B8" s="387">
        <v>2</v>
      </c>
      <c r="C8" s="387">
        <v>3</v>
      </c>
      <c r="D8" s="284"/>
      <c r="E8" s="284">
        <v>3</v>
      </c>
      <c r="F8" s="388">
        <v>4</v>
      </c>
      <c r="G8" s="387">
        <v>5</v>
      </c>
      <c r="H8" s="386" t="s">
        <v>287</v>
      </c>
      <c r="I8" s="386" t="s">
        <v>288</v>
      </c>
      <c r="J8" s="142"/>
      <c r="K8" s="143"/>
    </row>
    <row r="9" spans="1:11" s="144" customFormat="1" ht="17.399999999999999" hidden="1" customHeight="1" x14ac:dyDescent="0.3">
      <c r="A9" s="387"/>
      <c r="B9" s="387"/>
      <c r="C9" s="387"/>
      <c r="D9" s="145" t="s">
        <v>11</v>
      </c>
      <c r="E9" s="141" t="s">
        <v>11</v>
      </c>
      <c r="F9" s="388"/>
      <c r="G9" s="387"/>
      <c r="H9" s="386"/>
      <c r="I9" s="386"/>
      <c r="J9" s="142"/>
      <c r="K9" s="143"/>
    </row>
    <row r="10" spans="1:11" s="144" customFormat="1" ht="104.4" hidden="1" customHeight="1" x14ac:dyDescent="0.3">
      <c r="A10" s="285" t="s">
        <v>279</v>
      </c>
      <c r="B10" s="345" t="s">
        <v>280</v>
      </c>
      <c r="C10" s="345" t="s">
        <v>3</v>
      </c>
      <c r="D10" s="345"/>
      <c r="E10" s="145" t="s">
        <v>289</v>
      </c>
      <c r="F10" s="345" t="s">
        <v>283</v>
      </c>
      <c r="G10" s="345" t="s">
        <v>284</v>
      </c>
      <c r="H10" s="345" t="s">
        <v>285</v>
      </c>
      <c r="I10" s="345" t="s">
        <v>172</v>
      </c>
      <c r="J10" s="142" t="s">
        <v>286</v>
      </c>
      <c r="K10" s="143"/>
    </row>
    <row r="11" spans="1:11" s="144" customFormat="1" ht="18" hidden="1" customHeight="1" x14ac:dyDescent="0.3">
      <c r="A11" s="387">
        <v>1</v>
      </c>
      <c r="B11" s="387">
        <v>2</v>
      </c>
      <c r="C11" s="387">
        <v>3</v>
      </c>
      <c r="D11" s="284"/>
      <c r="E11" s="284">
        <v>5</v>
      </c>
      <c r="F11" s="388">
        <v>6</v>
      </c>
      <c r="G11" s="387">
        <v>7</v>
      </c>
      <c r="H11" s="386" t="s">
        <v>290</v>
      </c>
      <c r="I11" s="386" t="s">
        <v>291</v>
      </c>
      <c r="J11" s="142"/>
      <c r="K11" s="143"/>
    </row>
    <row r="12" spans="1:11" s="144" customFormat="1" ht="17.399999999999999" hidden="1" customHeight="1" x14ac:dyDescent="0.3">
      <c r="A12" s="387"/>
      <c r="B12" s="387"/>
      <c r="C12" s="387"/>
      <c r="D12" s="145" t="s">
        <v>11</v>
      </c>
      <c r="E12" s="141" t="s">
        <v>11</v>
      </c>
      <c r="F12" s="388"/>
      <c r="G12" s="387"/>
      <c r="H12" s="386"/>
      <c r="I12" s="386"/>
      <c r="J12" s="142"/>
      <c r="K12" s="143"/>
    </row>
    <row r="13" spans="1:11" s="144" customFormat="1" ht="18" hidden="1" x14ac:dyDescent="0.3">
      <c r="A13" s="285">
        <v>1</v>
      </c>
      <c r="B13" s="285">
        <v>2</v>
      </c>
      <c r="C13" s="285">
        <v>3</v>
      </c>
      <c r="D13" s="285">
        <v>5</v>
      </c>
      <c r="E13" s="285">
        <v>5</v>
      </c>
      <c r="F13" s="285">
        <v>10</v>
      </c>
      <c r="G13" s="285">
        <v>11</v>
      </c>
      <c r="H13" s="285">
        <v>17</v>
      </c>
      <c r="I13" s="285">
        <v>18</v>
      </c>
      <c r="J13" s="142"/>
      <c r="K13" s="143"/>
    </row>
    <row r="14" spans="1:11" s="144" customFormat="1" ht="33" customHeight="1" outlineLevel="1" x14ac:dyDescent="0.3">
      <c r="A14" s="376" t="s">
        <v>292</v>
      </c>
      <c r="B14" s="377"/>
      <c r="C14" s="377"/>
      <c r="D14" s="377"/>
      <c r="E14" s="377"/>
      <c r="F14" s="377"/>
      <c r="G14" s="377"/>
      <c r="H14" s="377"/>
      <c r="I14" s="378"/>
      <c r="J14" s="142"/>
      <c r="K14" s="143"/>
    </row>
    <row r="15" spans="1:11" s="149" customFormat="1" ht="17.399999999999999" outlineLevel="1" x14ac:dyDescent="0.3">
      <c r="A15" s="146" t="s">
        <v>293</v>
      </c>
      <c r="B15" s="379" t="s">
        <v>294</v>
      </c>
      <c r="C15" s="379"/>
      <c r="D15" s="379"/>
      <c r="E15" s="379"/>
      <c r="F15" s="379"/>
      <c r="G15" s="379"/>
      <c r="H15" s="346"/>
      <c r="I15" s="346"/>
      <c r="J15" s="147"/>
      <c r="K15" s="148"/>
    </row>
    <row r="16" spans="1:11" s="149" customFormat="1" ht="69.599999999999994" outlineLevel="1" x14ac:dyDescent="0.3">
      <c r="A16" s="150">
        <v>1</v>
      </c>
      <c r="B16" s="151" t="s">
        <v>295</v>
      </c>
      <c r="C16" s="152" t="s">
        <v>103</v>
      </c>
      <c r="D16" s="155"/>
      <c r="E16" s="156"/>
      <c r="F16" s="153">
        <v>44406.8</v>
      </c>
      <c r="G16" s="152" t="s">
        <v>296</v>
      </c>
      <c r="H16" s="154" t="s">
        <v>948</v>
      </c>
      <c r="I16" s="154"/>
      <c r="J16" s="142" t="s">
        <v>297</v>
      </c>
      <c r="K16" s="148"/>
    </row>
    <row r="17" spans="1:214" s="157" customFormat="1" ht="77.400000000000006" customHeight="1" outlineLevel="1" x14ac:dyDescent="0.3">
      <c r="A17" s="150">
        <v>2</v>
      </c>
      <c r="B17" s="151" t="s">
        <v>298</v>
      </c>
      <c r="C17" s="152" t="s">
        <v>24</v>
      </c>
      <c r="D17" s="155">
        <v>338300</v>
      </c>
      <c r="E17" s="156" t="s">
        <v>299</v>
      </c>
      <c r="F17" s="153">
        <v>1159059.5</v>
      </c>
      <c r="G17" s="152" t="s">
        <v>56</v>
      </c>
      <c r="H17" s="154" t="s">
        <v>300</v>
      </c>
      <c r="I17" s="154"/>
      <c r="J17" s="142" t="s">
        <v>301</v>
      </c>
      <c r="K17" s="120"/>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118"/>
      <c r="CO17" s="118"/>
      <c r="CP17" s="118"/>
      <c r="CQ17" s="118"/>
      <c r="CR17" s="118"/>
      <c r="CS17" s="118"/>
      <c r="CT17" s="118"/>
      <c r="CU17" s="118"/>
      <c r="CV17" s="118"/>
      <c r="CW17" s="118"/>
      <c r="CX17" s="118"/>
      <c r="CY17" s="118"/>
      <c r="CZ17" s="118"/>
      <c r="DA17" s="118"/>
      <c r="DB17" s="118"/>
      <c r="DC17" s="118"/>
      <c r="DD17" s="118"/>
      <c r="DE17" s="118"/>
      <c r="DF17" s="118"/>
      <c r="DG17" s="118"/>
      <c r="DH17" s="118"/>
      <c r="DI17" s="118"/>
      <c r="DJ17" s="118"/>
      <c r="DK17" s="118"/>
      <c r="DL17" s="118"/>
      <c r="DM17" s="118"/>
      <c r="DN17" s="118"/>
      <c r="DO17" s="118"/>
      <c r="DP17" s="118"/>
      <c r="DQ17" s="118"/>
      <c r="DR17" s="118"/>
      <c r="DS17" s="118"/>
      <c r="DT17" s="118"/>
      <c r="DU17" s="118"/>
      <c r="DV17" s="118"/>
      <c r="DW17" s="118"/>
      <c r="DX17" s="118"/>
      <c r="DY17" s="118"/>
      <c r="DZ17" s="118"/>
      <c r="EA17" s="118"/>
      <c r="EB17" s="118"/>
      <c r="EC17" s="118"/>
      <c r="ED17" s="118"/>
      <c r="EE17" s="118"/>
      <c r="EF17" s="118"/>
      <c r="EG17" s="118"/>
      <c r="EH17" s="118"/>
      <c r="EI17" s="118"/>
      <c r="EJ17" s="118"/>
      <c r="EK17" s="118"/>
      <c r="EL17" s="118"/>
      <c r="EM17" s="118"/>
      <c r="EN17" s="118"/>
      <c r="EO17" s="118"/>
      <c r="EP17" s="118"/>
      <c r="EQ17" s="118"/>
      <c r="ER17" s="118"/>
      <c r="ES17" s="118"/>
      <c r="ET17" s="118"/>
      <c r="EU17" s="118"/>
      <c r="EV17" s="118"/>
      <c r="EW17" s="118"/>
      <c r="EX17" s="118"/>
      <c r="EY17" s="118"/>
      <c r="EZ17" s="118"/>
      <c r="FA17" s="118"/>
      <c r="FB17" s="118"/>
      <c r="FC17" s="118"/>
      <c r="FD17" s="118"/>
      <c r="FE17" s="118"/>
      <c r="FF17" s="118"/>
      <c r="FG17" s="118"/>
      <c r="FH17" s="118"/>
      <c r="FI17" s="118"/>
      <c r="FJ17" s="118"/>
      <c r="FK17" s="118"/>
      <c r="FL17" s="118"/>
      <c r="FM17" s="118"/>
      <c r="FN17" s="118"/>
      <c r="FO17" s="118"/>
      <c r="FP17" s="118"/>
      <c r="FQ17" s="118"/>
      <c r="FR17" s="118"/>
      <c r="FS17" s="118"/>
      <c r="FT17" s="118"/>
      <c r="FU17" s="118"/>
      <c r="FV17" s="118"/>
      <c r="FW17" s="118"/>
      <c r="FX17" s="118"/>
      <c r="FY17" s="118"/>
      <c r="FZ17" s="118"/>
      <c r="GA17" s="118"/>
      <c r="GB17" s="118"/>
      <c r="GC17" s="118"/>
      <c r="GD17" s="118"/>
      <c r="GE17" s="118"/>
      <c r="GF17" s="118"/>
      <c r="GG17" s="118"/>
      <c r="GH17" s="118"/>
      <c r="GI17" s="118"/>
      <c r="GJ17" s="118"/>
      <c r="GK17" s="118"/>
      <c r="GL17" s="118"/>
      <c r="GM17" s="118"/>
      <c r="GN17" s="118"/>
      <c r="GO17" s="118"/>
      <c r="GP17" s="118"/>
      <c r="GQ17" s="118"/>
      <c r="GR17" s="118"/>
      <c r="GS17" s="118"/>
      <c r="GT17" s="118"/>
      <c r="GU17" s="118"/>
      <c r="GV17" s="118"/>
      <c r="GW17" s="118"/>
      <c r="GX17" s="118"/>
      <c r="GY17" s="118"/>
      <c r="GZ17" s="118"/>
      <c r="HA17" s="118"/>
      <c r="HB17" s="118"/>
      <c r="HC17" s="118"/>
      <c r="HD17" s="118"/>
      <c r="HE17" s="118"/>
      <c r="HF17" s="118"/>
    </row>
    <row r="18" spans="1:214" s="158" customFormat="1" ht="243.6" customHeight="1" outlineLevel="1" x14ac:dyDescent="0.25">
      <c r="A18" s="150">
        <v>3</v>
      </c>
      <c r="B18" s="151" t="s">
        <v>302</v>
      </c>
      <c r="C18" s="152" t="s">
        <v>31</v>
      </c>
      <c r="D18" s="155">
        <v>1337000</v>
      </c>
      <c r="E18" s="156" t="s">
        <v>303</v>
      </c>
      <c r="F18" s="153">
        <v>5339000</v>
      </c>
      <c r="G18" s="152" t="s">
        <v>304</v>
      </c>
      <c r="H18" s="154" t="s">
        <v>305</v>
      </c>
      <c r="I18" s="154"/>
      <c r="J18" s="119" t="s">
        <v>306</v>
      </c>
      <c r="K18" s="120"/>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c r="BH18" s="118"/>
      <c r="BI18" s="118"/>
      <c r="BJ18" s="118"/>
      <c r="BK18" s="118"/>
      <c r="BL18" s="118"/>
      <c r="BM18" s="118"/>
      <c r="BN18" s="118"/>
      <c r="BO18" s="118"/>
      <c r="BP18" s="118"/>
      <c r="BQ18" s="118"/>
      <c r="BR18" s="118"/>
      <c r="BS18" s="118"/>
      <c r="BT18" s="118"/>
      <c r="BU18" s="118"/>
      <c r="BV18" s="118"/>
      <c r="BW18" s="118"/>
      <c r="BX18" s="118"/>
      <c r="BY18" s="118"/>
      <c r="BZ18" s="118"/>
      <c r="CA18" s="118"/>
      <c r="CB18" s="118"/>
      <c r="CC18" s="118"/>
      <c r="CD18" s="118"/>
      <c r="CE18" s="118"/>
      <c r="CF18" s="118"/>
      <c r="CG18" s="118"/>
      <c r="CH18" s="118"/>
      <c r="CI18" s="118"/>
      <c r="CJ18" s="118"/>
      <c r="CK18" s="118"/>
      <c r="CL18" s="118"/>
      <c r="CM18" s="118"/>
      <c r="CN18" s="118"/>
      <c r="CO18" s="118"/>
      <c r="CP18" s="118"/>
      <c r="CQ18" s="118"/>
      <c r="CR18" s="118"/>
      <c r="CS18" s="118"/>
      <c r="CT18" s="118"/>
      <c r="CU18" s="118"/>
      <c r="CV18" s="118"/>
      <c r="CW18" s="118"/>
      <c r="CX18" s="118"/>
      <c r="CY18" s="118"/>
      <c r="CZ18" s="118"/>
      <c r="DA18" s="118"/>
      <c r="DB18" s="118"/>
      <c r="DC18" s="118"/>
      <c r="DD18" s="118"/>
      <c r="DE18" s="118"/>
      <c r="DF18" s="118"/>
      <c r="DG18" s="118"/>
      <c r="DH18" s="118"/>
      <c r="DI18" s="118"/>
      <c r="DJ18" s="118"/>
      <c r="DK18" s="118"/>
      <c r="DL18" s="118"/>
      <c r="DM18" s="118"/>
      <c r="DN18" s="118"/>
      <c r="DO18" s="118"/>
      <c r="DP18" s="118"/>
      <c r="DQ18" s="118"/>
      <c r="DR18" s="118"/>
      <c r="DS18" s="118"/>
      <c r="DT18" s="118"/>
      <c r="DU18" s="118"/>
      <c r="DV18" s="118"/>
      <c r="DW18" s="118"/>
      <c r="DX18" s="118"/>
      <c r="DY18" s="118"/>
      <c r="DZ18" s="118"/>
      <c r="EA18" s="118"/>
      <c r="EB18" s="118"/>
      <c r="EC18" s="118"/>
      <c r="ED18" s="118"/>
      <c r="EE18" s="118"/>
      <c r="EF18" s="118"/>
      <c r="EG18" s="118"/>
      <c r="EH18" s="118"/>
      <c r="EI18" s="118"/>
      <c r="EJ18" s="118"/>
      <c r="EK18" s="118"/>
      <c r="EL18" s="118"/>
      <c r="EM18" s="118"/>
      <c r="EN18" s="118"/>
      <c r="EO18" s="118"/>
      <c r="EP18" s="118"/>
      <c r="EQ18" s="118"/>
      <c r="ER18" s="118"/>
      <c r="ES18" s="118"/>
      <c r="ET18" s="118"/>
      <c r="EU18" s="118"/>
      <c r="EV18" s="118"/>
      <c r="EW18" s="118"/>
      <c r="EX18" s="118"/>
      <c r="EY18" s="118"/>
      <c r="EZ18" s="118"/>
      <c r="FA18" s="118"/>
      <c r="FB18" s="118"/>
      <c r="FC18" s="118"/>
      <c r="FD18" s="118"/>
      <c r="FE18" s="118"/>
      <c r="FF18" s="118"/>
      <c r="FG18" s="118"/>
      <c r="FH18" s="118"/>
      <c r="FI18" s="118"/>
      <c r="FJ18" s="118"/>
      <c r="FK18" s="118"/>
      <c r="FL18" s="118"/>
      <c r="FM18" s="118"/>
      <c r="FN18" s="118"/>
      <c r="FO18" s="118"/>
      <c r="FP18" s="118"/>
      <c r="FQ18" s="118"/>
      <c r="FR18" s="118"/>
      <c r="FS18" s="118"/>
      <c r="FT18" s="118"/>
      <c r="FU18" s="118"/>
      <c r="FV18" s="118"/>
      <c r="FW18" s="118"/>
      <c r="FX18" s="118"/>
      <c r="FY18" s="118"/>
      <c r="FZ18" s="118"/>
      <c r="GA18" s="118"/>
      <c r="GB18" s="118"/>
      <c r="GC18" s="118"/>
      <c r="GD18" s="118"/>
      <c r="GE18" s="118"/>
      <c r="GF18" s="118"/>
      <c r="GG18" s="118"/>
      <c r="GH18" s="118"/>
      <c r="GI18" s="118"/>
      <c r="GJ18" s="118"/>
      <c r="GK18" s="118"/>
      <c r="GL18" s="118"/>
      <c r="GM18" s="118"/>
      <c r="GN18" s="118"/>
      <c r="GO18" s="118"/>
      <c r="GP18" s="118"/>
      <c r="GQ18" s="118"/>
      <c r="GR18" s="118"/>
      <c r="GS18" s="118"/>
      <c r="GT18" s="118"/>
      <c r="GU18" s="118"/>
      <c r="GV18" s="118"/>
      <c r="GW18" s="118"/>
      <c r="GX18" s="118"/>
      <c r="GY18" s="118"/>
      <c r="GZ18" s="118"/>
      <c r="HA18" s="118"/>
      <c r="HB18" s="118"/>
      <c r="HC18" s="118"/>
      <c r="HD18" s="118"/>
      <c r="HE18" s="118"/>
      <c r="HF18" s="118"/>
    </row>
    <row r="19" spans="1:214" s="159" customFormat="1" ht="17.399999999999999" outlineLevel="1" x14ac:dyDescent="0.25">
      <c r="A19" s="146" t="s">
        <v>307</v>
      </c>
      <c r="B19" s="380" t="s">
        <v>308</v>
      </c>
      <c r="C19" s="381"/>
      <c r="D19" s="381"/>
      <c r="E19" s="381"/>
      <c r="F19" s="381"/>
      <c r="G19" s="381"/>
      <c r="H19" s="381"/>
      <c r="I19" s="382"/>
      <c r="J19" s="119"/>
      <c r="K19" s="120"/>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c r="BH19" s="118"/>
      <c r="BI19" s="118"/>
      <c r="BJ19" s="118"/>
      <c r="BK19" s="118"/>
      <c r="BL19" s="118"/>
      <c r="BM19" s="118"/>
      <c r="BN19" s="118"/>
      <c r="BO19" s="118"/>
      <c r="BP19" s="118"/>
      <c r="BQ19" s="118"/>
      <c r="BR19" s="118"/>
      <c r="BS19" s="118"/>
      <c r="BT19" s="118"/>
      <c r="BU19" s="118"/>
      <c r="BV19" s="118"/>
      <c r="BW19" s="118"/>
      <c r="BX19" s="118"/>
      <c r="BY19" s="118"/>
      <c r="BZ19" s="118"/>
      <c r="CA19" s="118"/>
      <c r="CB19" s="118"/>
      <c r="CC19" s="118"/>
      <c r="CD19" s="118"/>
      <c r="CE19" s="118"/>
      <c r="CF19" s="118"/>
      <c r="CG19" s="118"/>
      <c r="CH19" s="118"/>
      <c r="CI19" s="118"/>
      <c r="CJ19" s="118"/>
      <c r="CK19" s="118"/>
      <c r="CL19" s="118"/>
      <c r="CM19" s="118"/>
      <c r="CN19" s="118"/>
      <c r="CO19" s="118"/>
      <c r="CP19" s="118"/>
      <c r="CQ19" s="118"/>
      <c r="CR19" s="118"/>
      <c r="CS19" s="118"/>
      <c r="CT19" s="118"/>
      <c r="CU19" s="118"/>
      <c r="CV19" s="118"/>
      <c r="CW19" s="118"/>
      <c r="CX19" s="118"/>
      <c r="CY19" s="118"/>
      <c r="CZ19" s="118"/>
      <c r="DA19" s="118"/>
      <c r="DB19" s="118"/>
      <c r="DC19" s="118"/>
      <c r="DD19" s="118"/>
      <c r="DE19" s="118"/>
      <c r="DF19" s="118"/>
      <c r="DG19" s="118"/>
      <c r="DH19" s="118"/>
      <c r="DI19" s="118"/>
      <c r="DJ19" s="118"/>
      <c r="DK19" s="118"/>
      <c r="DL19" s="118"/>
      <c r="DM19" s="118"/>
      <c r="DN19" s="118"/>
      <c r="DO19" s="118"/>
      <c r="DP19" s="118"/>
      <c r="DQ19" s="118"/>
      <c r="DR19" s="118"/>
      <c r="DS19" s="118"/>
      <c r="DT19" s="118"/>
      <c r="DU19" s="118"/>
      <c r="DV19" s="118"/>
      <c r="DW19" s="118"/>
      <c r="DX19" s="118"/>
      <c r="DY19" s="118"/>
      <c r="DZ19" s="118"/>
      <c r="EA19" s="118"/>
      <c r="EB19" s="118"/>
      <c r="EC19" s="118"/>
      <c r="ED19" s="118"/>
      <c r="EE19" s="118"/>
      <c r="EF19" s="118"/>
      <c r="EG19" s="118"/>
      <c r="EH19" s="118"/>
      <c r="EI19" s="118"/>
      <c r="EJ19" s="118"/>
      <c r="EK19" s="118"/>
      <c r="EL19" s="118"/>
      <c r="EM19" s="118"/>
      <c r="EN19" s="118"/>
      <c r="EO19" s="118"/>
      <c r="EP19" s="118"/>
      <c r="EQ19" s="118"/>
      <c r="ER19" s="118"/>
      <c r="ES19" s="118"/>
      <c r="ET19" s="118"/>
      <c r="EU19" s="118"/>
      <c r="EV19" s="118"/>
      <c r="EW19" s="118"/>
      <c r="EX19" s="118"/>
      <c r="EY19" s="118"/>
      <c r="EZ19" s="118"/>
      <c r="FA19" s="118"/>
      <c r="FB19" s="118"/>
      <c r="FC19" s="118"/>
      <c r="FD19" s="118"/>
      <c r="FE19" s="118"/>
      <c r="FF19" s="118"/>
      <c r="FG19" s="118"/>
      <c r="FH19" s="118"/>
      <c r="FI19" s="118"/>
      <c r="FJ19" s="118"/>
      <c r="FK19" s="118"/>
      <c r="FL19" s="118"/>
      <c r="FM19" s="118"/>
      <c r="FN19" s="118"/>
      <c r="FO19" s="118"/>
      <c r="FP19" s="118"/>
      <c r="FQ19" s="118"/>
      <c r="FR19" s="118"/>
      <c r="FS19" s="118"/>
      <c r="FT19" s="118"/>
      <c r="FU19" s="118"/>
      <c r="FV19" s="118"/>
      <c r="FW19" s="118"/>
      <c r="FX19" s="118"/>
      <c r="FY19" s="118"/>
      <c r="FZ19" s="118"/>
      <c r="GA19" s="118"/>
      <c r="GB19" s="118"/>
      <c r="GC19" s="118"/>
      <c r="GD19" s="118"/>
      <c r="GE19" s="118"/>
      <c r="GF19" s="118"/>
      <c r="GG19" s="118"/>
      <c r="GH19" s="118"/>
      <c r="GI19" s="118"/>
      <c r="GJ19" s="118"/>
      <c r="GK19" s="118"/>
      <c r="GL19" s="118"/>
      <c r="GM19" s="118"/>
      <c r="GN19" s="118"/>
      <c r="GO19" s="118"/>
      <c r="GP19" s="118"/>
      <c r="GQ19" s="118"/>
      <c r="GR19" s="118"/>
      <c r="GS19" s="118"/>
      <c r="GT19" s="118"/>
      <c r="GU19" s="118"/>
      <c r="GV19" s="118"/>
      <c r="GW19" s="118"/>
      <c r="GX19" s="118"/>
      <c r="GY19" s="118"/>
      <c r="GZ19" s="118"/>
      <c r="HA19" s="118"/>
      <c r="HB19" s="118"/>
      <c r="HC19" s="118"/>
      <c r="HD19" s="118"/>
      <c r="HE19" s="118"/>
      <c r="HF19" s="118"/>
    </row>
    <row r="20" spans="1:214" s="161" customFormat="1" ht="17.399999999999999" outlineLevel="1" x14ac:dyDescent="0.3">
      <c r="A20" s="160" t="s">
        <v>309</v>
      </c>
      <c r="B20" s="380" t="s">
        <v>310</v>
      </c>
      <c r="C20" s="381"/>
      <c r="D20" s="381"/>
      <c r="E20" s="381"/>
      <c r="F20" s="381"/>
      <c r="G20" s="381"/>
      <c r="H20" s="381"/>
      <c r="I20" s="382"/>
      <c r="J20" s="119"/>
      <c r="K20" s="120"/>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c r="BG20" s="118"/>
      <c r="BH20" s="118"/>
      <c r="BI20" s="118"/>
      <c r="BJ20" s="118"/>
      <c r="BK20" s="118"/>
      <c r="BL20" s="118"/>
      <c r="BM20" s="118"/>
      <c r="BN20" s="118"/>
      <c r="BO20" s="118"/>
      <c r="BP20" s="118"/>
      <c r="BQ20" s="118"/>
      <c r="BR20" s="118"/>
      <c r="BS20" s="118"/>
      <c r="BT20" s="118"/>
      <c r="BU20" s="118"/>
      <c r="BV20" s="118"/>
      <c r="BW20" s="118"/>
      <c r="BX20" s="118"/>
      <c r="BY20" s="118"/>
      <c r="BZ20" s="118"/>
      <c r="CA20" s="118"/>
      <c r="CB20" s="118"/>
      <c r="CC20" s="118"/>
      <c r="CD20" s="118"/>
      <c r="CE20" s="118"/>
      <c r="CF20" s="118"/>
      <c r="CG20" s="118"/>
      <c r="CH20" s="118"/>
      <c r="CI20" s="118"/>
      <c r="CJ20" s="118"/>
      <c r="CK20" s="118"/>
      <c r="CL20" s="118"/>
      <c r="CM20" s="118"/>
      <c r="CN20" s="118"/>
      <c r="CO20" s="118"/>
      <c r="CP20" s="118"/>
      <c r="CQ20" s="118"/>
      <c r="CR20" s="118"/>
      <c r="CS20" s="118"/>
      <c r="CT20" s="118"/>
      <c r="CU20" s="118"/>
      <c r="CV20" s="118"/>
      <c r="CW20" s="118"/>
      <c r="CX20" s="118"/>
      <c r="CY20" s="118"/>
      <c r="CZ20" s="118"/>
      <c r="DA20" s="118"/>
      <c r="DB20" s="118"/>
      <c r="DC20" s="118"/>
      <c r="DD20" s="118"/>
      <c r="DE20" s="118"/>
      <c r="DF20" s="118"/>
      <c r="DG20" s="118"/>
      <c r="DH20" s="118"/>
      <c r="DI20" s="118"/>
      <c r="DJ20" s="118"/>
      <c r="DK20" s="118"/>
      <c r="DL20" s="118"/>
      <c r="DM20" s="118"/>
      <c r="DN20" s="118"/>
      <c r="DO20" s="118"/>
      <c r="DP20" s="118"/>
      <c r="DQ20" s="118"/>
      <c r="DR20" s="118"/>
      <c r="DS20" s="118"/>
      <c r="DT20" s="118"/>
      <c r="DU20" s="118"/>
      <c r="DV20" s="118"/>
      <c r="DW20" s="118"/>
      <c r="DX20" s="118"/>
      <c r="DY20" s="118"/>
      <c r="DZ20" s="118"/>
      <c r="EA20" s="118"/>
      <c r="EB20" s="118"/>
      <c r="EC20" s="118"/>
      <c r="ED20" s="118"/>
      <c r="EE20" s="118"/>
      <c r="EF20" s="118"/>
      <c r="EG20" s="118"/>
      <c r="EH20" s="118"/>
      <c r="EI20" s="118"/>
      <c r="EJ20" s="118"/>
      <c r="EK20" s="118"/>
      <c r="EL20" s="118"/>
      <c r="EM20" s="118"/>
      <c r="EN20" s="118"/>
      <c r="EO20" s="118"/>
      <c r="EP20" s="118"/>
      <c r="EQ20" s="118"/>
      <c r="ER20" s="118"/>
      <c r="ES20" s="118"/>
      <c r="ET20" s="118"/>
      <c r="EU20" s="118"/>
      <c r="EV20" s="118"/>
      <c r="EW20" s="118"/>
      <c r="EX20" s="118"/>
      <c r="EY20" s="118"/>
      <c r="EZ20" s="118"/>
      <c r="FA20" s="118"/>
      <c r="FB20" s="118"/>
      <c r="FC20" s="118"/>
      <c r="FD20" s="118"/>
      <c r="FE20" s="118"/>
      <c r="FF20" s="118"/>
      <c r="FG20" s="118"/>
      <c r="FH20" s="118"/>
      <c r="FI20" s="118"/>
      <c r="FJ20" s="118"/>
      <c r="FK20" s="118"/>
      <c r="FL20" s="118"/>
      <c r="FM20" s="118"/>
      <c r="FN20" s="118"/>
      <c r="FO20" s="118"/>
      <c r="FP20" s="118"/>
      <c r="FQ20" s="118"/>
      <c r="FR20" s="118"/>
      <c r="FS20" s="118"/>
      <c r="FT20" s="118"/>
      <c r="FU20" s="118"/>
      <c r="FV20" s="118"/>
      <c r="FW20" s="118"/>
      <c r="FX20" s="118"/>
      <c r="FY20" s="118"/>
      <c r="FZ20" s="118"/>
      <c r="GA20" s="118"/>
      <c r="GB20" s="118"/>
      <c r="GC20" s="118"/>
      <c r="GD20" s="118"/>
      <c r="GE20" s="118"/>
      <c r="GF20" s="118"/>
      <c r="GG20" s="118"/>
      <c r="GH20" s="118"/>
      <c r="GI20" s="118"/>
      <c r="GJ20" s="118"/>
      <c r="GK20" s="118"/>
      <c r="GL20" s="118"/>
      <c r="GM20" s="118"/>
      <c r="GN20" s="118"/>
      <c r="GO20" s="118"/>
      <c r="GP20" s="118"/>
      <c r="GQ20" s="118"/>
      <c r="GR20" s="118"/>
      <c r="GS20" s="118"/>
      <c r="GT20" s="118"/>
      <c r="GU20" s="118"/>
      <c r="GV20" s="118"/>
      <c r="GW20" s="118"/>
      <c r="GX20" s="118"/>
      <c r="GY20" s="118"/>
      <c r="GZ20" s="118"/>
      <c r="HA20" s="118"/>
      <c r="HB20" s="118"/>
      <c r="HC20" s="118"/>
      <c r="HD20" s="118"/>
      <c r="HE20" s="118"/>
      <c r="HF20" s="118"/>
    </row>
    <row r="21" spans="1:214" s="161" customFormat="1" ht="104.4" outlineLevel="1" x14ac:dyDescent="0.3">
      <c r="A21" s="152" t="s">
        <v>311</v>
      </c>
      <c r="B21" s="151" t="s">
        <v>312</v>
      </c>
      <c r="C21" s="152" t="s">
        <v>31</v>
      </c>
      <c r="D21" s="155">
        <v>228943</v>
      </c>
      <c r="E21" s="156" t="s">
        <v>313</v>
      </c>
      <c r="F21" s="155">
        <v>1833861</v>
      </c>
      <c r="G21" s="152">
        <v>2015</v>
      </c>
      <c r="H21" s="154" t="s">
        <v>314</v>
      </c>
      <c r="I21" s="154" t="s">
        <v>315</v>
      </c>
      <c r="J21" s="119" t="s">
        <v>316</v>
      </c>
      <c r="K21" s="120"/>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c r="BH21" s="118"/>
      <c r="BI21" s="118"/>
      <c r="BJ21" s="118"/>
      <c r="BK21" s="118"/>
      <c r="BL21" s="118"/>
      <c r="BM21" s="118"/>
      <c r="BN21" s="118"/>
      <c r="BO21" s="118"/>
      <c r="BP21" s="118"/>
      <c r="BQ21" s="118"/>
      <c r="BR21" s="118"/>
      <c r="BS21" s="118"/>
      <c r="BT21" s="118"/>
      <c r="BU21" s="118"/>
      <c r="BV21" s="118"/>
      <c r="BW21" s="118"/>
      <c r="BX21" s="118"/>
      <c r="BY21" s="118"/>
      <c r="BZ21" s="118"/>
      <c r="CA21" s="118"/>
      <c r="CB21" s="118"/>
      <c r="CC21" s="118"/>
      <c r="CD21" s="118"/>
      <c r="CE21" s="118"/>
      <c r="CF21" s="118"/>
      <c r="CG21" s="118"/>
      <c r="CH21" s="118"/>
      <c r="CI21" s="118"/>
      <c r="CJ21" s="118"/>
      <c r="CK21" s="118"/>
      <c r="CL21" s="118"/>
      <c r="CM21" s="118"/>
      <c r="CN21" s="118"/>
      <c r="CO21" s="118"/>
      <c r="CP21" s="118"/>
      <c r="CQ21" s="118"/>
      <c r="CR21" s="118"/>
      <c r="CS21" s="118"/>
      <c r="CT21" s="118"/>
      <c r="CU21" s="118"/>
      <c r="CV21" s="118"/>
      <c r="CW21" s="118"/>
      <c r="CX21" s="118"/>
      <c r="CY21" s="118"/>
      <c r="CZ21" s="118"/>
      <c r="DA21" s="118"/>
      <c r="DB21" s="118"/>
      <c r="DC21" s="118"/>
      <c r="DD21" s="118"/>
      <c r="DE21" s="118"/>
      <c r="DF21" s="118"/>
      <c r="DG21" s="118"/>
      <c r="DH21" s="118"/>
      <c r="DI21" s="118"/>
      <c r="DJ21" s="118"/>
      <c r="DK21" s="118"/>
      <c r="DL21" s="118"/>
      <c r="DM21" s="118"/>
      <c r="DN21" s="118"/>
      <c r="DO21" s="118"/>
      <c r="DP21" s="118"/>
      <c r="DQ21" s="118"/>
      <c r="DR21" s="118"/>
      <c r="DS21" s="118"/>
      <c r="DT21" s="118"/>
      <c r="DU21" s="118"/>
      <c r="DV21" s="118"/>
      <c r="DW21" s="118"/>
      <c r="DX21" s="118"/>
      <c r="DY21" s="118"/>
      <c r="DZ21" s="118"/>
      <c r="EA21" s="118"/>
      <c r="EB21" s="118"/>
      <c r="EC21" s="118"/>
      <c r="ED21" s="118"/>
      <c r="EE21" s="118"/>
      <c r="EF21" s="118"/>
      <c r="EG21" s="118"/>
      <c r="EH21" s="118"/>
      <c r="EI21" s="118"/>
      <c r="EJ21" s="118"/>
      <c r="EK21" s="118"/>
      <c r="EL21" s="118"/>
      <c r="EM21" s="118"/>
      <c r="EN21" s="118"/>
      <c r="EO21" s="118"/>
      <c r="EP21" s="118"/>
      <c r="EQ21" s="118"/>
      <c r="ER21" s="118"/>
      <c r="ES21" s="118"/>
      <c r="ET21" s="118"/>
      <c r="EU21" s="118"/>
      <c r="EV21" s="118"/>
      <c r="EW21" s="118"/>
      <c r="EX21" s="118"/>
      <c r="EY21" s="118"/>
      <c r="EZ21" s="118"/>
      <c r="FA21" s="118"/>
      <c r="FB21" s="118"/>
      <c r="FC21" s="118"/>
      <c r="FD21" s="118"/>
      <c r="FE21" s="118"/>
      <c r="FF21" s="118"/>
      <c r="FG21" s="118"/>
      <c r="FH21" s="118"/>
      <c r="FI21" s="118"/>
      <c r="FJ21" s="118"/>
      <c r="FK21" s="118"/>
      <c r="FL21" s="118"/>
      <c r="FM21" s="118"/>
      <c r="FN21" s="118"/>
      <c r="FO21" s="118"/>
      <c r="FP21" s="118"/>
      <c r="FQ21" s="118"/>
      <c r="FR21" s="118"/>
      <c r="FS21" s="118"/>
      <c r="FT21" s="118"/>
      <c r="FU21" s="118"/>
      <c r="FV21" s="118"/>
      <c r="FW21" s="118"/>
      <c r="FX21" s="118"/>
      <c r="FY21" s="118"/>
      <c r="FZ21" s="118"/>
      <c r="GA21" s="118"/>
      <c r="GB21" s="118"/>
      <c r="GC21" s="118"/>
      <c r="GD21" s="118"/>
      <c r="GE21" s="118"/>
      <c r="GF21" s="118"/>
      <c r="GG21" s="118"/>
      <c r="GH21" s="118"/>
      <c r="GI21" s="118"/>
      <c r="GJ21" s="118"/>
      <c r="GK21" s="118"/>
      <c r="GL21" s="118"/>
      <c r="GM21" s="118"/>
      <c r="GN21" s="118"/>
      <c r="GO21" s="118"/>
      <c r="GP21" s="118"/>
      <c r="GQ21" s="118"/>
      <c r="GR21" s="118"/>
      <c r="GS21" s="118"/>
      <c r="GT21" s="118"/>
      <c r="GU21" s="118"/>
      <c r="GV21" s="118"/>
      <c r="GW21" s="118"/>
      <c r="GX21" s="118"/>
      <c r="GY21" s="118"/>
      <c r="GZ21" s="118"/>
      <c r="HA21" s="118"/>
      <c r="HB21" s="118"/>
      <c r="HC21" s="118"/>
      <c r="HD21" s="118"/>
      <c r="HE21" s="118"/>
      <c r="HF21" s="118"/>
    </row>
    <row r="22" spans="1:214" s="159" customFormat="1" ht="96.6" customHeight="1" outlineLevel="1" x14ac:dyDescent="0.3">
      <c r="A22" s="152" t="s">
        <v>317</v>
      </c>
      <c r="B22" s="151" t="s">
        <v>318</v>
      </c>
      <c r="C22" s="152" t="s">
        <v>31</v>
      </c>
      <c r="D22" s="155">
        <v>126995.17</v>
      </c>
      <c r="E22" s="156" t="s">
        <v>319</v>
      </c>
      <c r="F22" s="155">
        <v>804203</v>
      </c>
      <c r="G22" s="152">
        <v>2015</v>
      </c>
      <c r="H22" s="154" t="s">
        <v>320</v>
      </c>
      <c r="I22" s="154"/>
      <c r="J22" s="142" t="s">
        <v>321</v>
      </c>
      <c r="K22" s="162"/>
    </row>
    <row r="23" spans="1:214" s="165" customFormat="1" ht="17.399999999999999" outlineLevel="1" x14ac:dyDescent="0.25">
      <c r="A23" s="146" t="s">
        <v>322</v>
      </c>
      <c r="B23" s="380" t="s">
        <v>323</v>
      </c>
      <c r="C23" s="381"/>
      <c r="D23" s="381"/>
      <c r="E23" s="381"/>
      <c r="F23" s="381"/>
      <c r="G23" s="381"/>
      <c r="H23" s="381"/>
      <c r="I23" s="382"/>
      <c r="J23" s="163"/>
      <c r="K23" s="164"/>
    </row>
    <row r="24" spans="1:214" s="167" customFormat="1" ht="17.399999999999999" customHeight="1" outlineLevel="1" x14ac:dyDescent="0.3">
      <c r="A24" s="383" t="s">
        <v>324</v>
      </c>
      <c r="B24" s="384"/>
      <c r="C24" s="384"/>
      <c r="D24" s="384"/>
      <c r="E24" s="384"/>
      <c r="F24" s="384"/>
      <c r="G24" s="384"/>
      <c r="H24" s="384"/>
      <c r="I24" s="385"/>
      <c r="J24" s="142"/>
      <c r="K24" s="166"/>
    </row>
    <row r="25" spans="1:214" s="167" customFormat="1" ht="181.8" customHeight="1" outlineLevel="1" x14ac:dyDescent="0.25">
      <c r="A25" s="285">
        <v>1</v>
      </c>
      <c r="B25" s="151" t="s">
        <v>325</v>
      </c>
      <c r="C25" s="285" t="s">
        <v>24</v>
      </c>
      <c r="D25" s="155"/>
      <c r="E25" s="156"/>
      <c r="F25" s="155">
        <v>152601</v>
      </c>
      <c r="G25" s="152">
        <v>2015</v>
      </c>
      <c r="H25" s="154"/>
      <c r="I25" s="154" t="s">
        <v>326</v>
      </c>
      <c r="J25" s="163" t="s">
        <v>327</v>
      </c>
      <c r="K25" s="168" t="s">
        <v>328</v>
      </c>
    </row>
    <row r="26" spans="1:214" s="167" customFormat="1" ht="139.19999999999999" customHeight="1" outlineLevel="1" x14ac:dyDescent="0.25">
      <c r="A26" s="152">
        <v>2</v>
      </c>
      <c r="B26" s="151" t="s">
        <v>329</v>
      </c>
      <c r="C26" s="152" t="s">
        <v>24</v>
      </c>
      <c r="D26" s="155">
        <v>172500</v>
      </c>
      <c r="E26" s="156" t="s">
        <v>330</v>
      </c>
      <c r="F26" s="155">
        <v>406299</v>
      </c>
      <c r="G26" s="152" t="s">
        <v>331</v>
      </c>
      <c r="H26" s="154" t="s">
        <v>332</v>
      </c>
      <c r="I26" s="154"/>
      <c r="J26" s="163" t="s">
        <v>327</v>
      </c>
      <c r="K26" s="166"/>
    </row>
    <row r="27" spans="1:214" s="165" customFormat="1" ht="174" customHeight="1" outlineLevel="1" x14ac:dyDescent="0.25">
      <c r="A27" s="285">
        <v>3</v>
      </c>
      <c r="B27" s="151" t="s">
        <v>17</v>
      </c>
      <c r="C27" s="285" t="s">
        <v>24</v>
      </c>
      <c r="D27" s="155">
        <v>61190</v>
      </c>
      <c r="E27" s="156" t="s">
        <v>333</v>
      </c>
      <c r="F27" s="155">
        <v>6281300</v>
      </c>
      <c r="G27" s="169" t="s">
        <v>334</v>
      </c>
      <c r="H27" s="154" t="s">
        <v>335</v>
      </c>
      <c r="I27" s="170"/>
      <c r="J27" s="163" t="s">
        <v>327</v>
      </c>
      <c r="K27" s="164"/>
    </row>
    <row r="28" spans="1:214" s="165" customFormat="1" ht="289.8" customHeight="1" outlineLevel="1" x14ac:dyDescent="0.25">
      <c r="A28" s="152">
        <v>4</v>
      </c>
      <c r="B28" s="151" t="s">
        <v>336</v>
      </c>
      <c r="C28" s="152" t="s">
        <v>24</v>
      </c>
      <c r="D28" s="155"/>
      <c r="E28" s="156"/>
      <c r="F28" s="155">
        <v>1250000</v>
      </c>
      <c r="G28" s="152" t="s">
        <v>337</v>
      </c>
      <c r="H28" s="170"/>
      <c r="I28" s="154" t="s">
        <v>338</v>
      </c>
      <c r="J28" s="163" t="s">
        <v>339</v>
      </c>
      <c r="K28" s="164"/>
    </row>
    <row r="29" spans="1:214" s="144" customFormat="1" ht="17.399999999999999" customHeight="1" outlineLevel="1" x14ac:dyDescent="0.3">
      <c r="A29" s="383" t="s">
        <v>340</v>
      </c>
      <c r="B29" s="384"/>
      <c r="C29" s="384"/>
      <c r="D29" s="384"/>
      <c r="E29" s="384"/>
      <c r="F29" s="384"/>
      <c r="G29" s="384"/>
      <c r="H29" s="384"/>
      <c r="I29" s="385"/>
      <c r="J29" s="142"/>
      <c r="K29" s="143"/>
    </row>
    <row r="30" spans="1:214" s="144" customFormat="1" ht="34.799999999999997" outlineLevel="1" x14ac:dyDescent="0.3">
      <c r="A30" s="285">
        <v>1</v>
      </c>
      <c r="B30" s="151" t="s">
        <v>341</v>
      </c>
      <c r="C30" s="152" t="s">
        <v>24</v>
      </c>
      <c r="D30" s="155"/>
      <c r="E30" s="156"/>
      <c r="F30" s="155">
        <v>247200</v>
      </c>
      <c r="G30" s="152" t="s">
        <v>342</v>
      </c>
      <c r="H30" s="154"/>
      <c r="I30" s="154" t="s">
        <v>343</v>
      </c>
      <c r="J30" s="163" t="s">
        <v>344</v>
      </c>
      <c r="K30" s="143"/>
    </row>
    <row r="31" spans="1:214" s="165" customFormat="1" ht="17.399999999999999" customHeight="1" outlineLevel="1" x14ac:dyDescent="0.25">
      <c r="A31" s="383" t="s">
        <v>345</v>
      </c>
      <c r="B31" s="384"/>
      <c r="C31" s="384"/>
      <c r="D31" s="384"/>
      <c r="E31" s="384"/>
      <c r="F31" s="384"/>
      <c r="G31" s="384"/>
      <c r="H31" s="384"/>
      <c r="I31" s="385"/>
      <c r="J31" s="163"/>
      <c r="K31" s="164"/>
    </row>
    <row r="32" spans="1:214" s="165" customFormat="1" ht="69.599999999999994" customHeight="1" outlineLevel="1" x14ac:dyDescent="0.25">
      <c r="A32" s="152">
        <v>1</v>
      </c>
      <c r="B32" s="151" t="s">
        <v>346</v>
      </c>
      <c r="C32" s="152" t="s">
        <v>24</v>
      </c>
      <c r="D32" s="155">
        <v>6000</v>
      </c>
      <c r="E32" s="156" t="s">
        <v>347</v>
      </c>
      <c r="F32" s="155">
        <v>248101.3</v>
      </c>
      <c r="G32" s="152" t="s">
        <v>348</v>
      </c>
      <c r="H32" s="154" t="s">
        <v>349</v>
      </c>
      <c r="I32" s="154"/>
      <c r="J32" s="163" t="s">
        <v>344</v>
      </c>
      <c r="K32" s="164"/>
    </row>
    <row r="33" spans="1:11" s="165" customFormat="1" ht="112.2" customHeight="1" outlineLevel="1" x14ac:dyDescent="0.25">
      <c r="A33" s="152">
        <v>2</v>
      </c>
      <c r="B33" s="151" t="s">
        <v>350</v>
      </c>
      <c r="C33" s="152" t="s">
        <v>24</v>
      </c>
      <c r="D33" s="155">
        <v>5000</v>
      </c>
      <c r="E33" s="156" t="s">
        <v>351</v>
      </c>
      <c r="F33" s="155">
        <v>7459670</v>
      </c>
      <c r="G33" s="152" t="s">
        <v>73</v>
      </c>
      <c r="H33" s="154" t="s">
        <v>352</v>
      </c>
      <c r="I33" s="154"/>
      <c r="J33" s="163" t="s">
        <v>344</v>
      </c>
      <c r="K33" s="164"/>
    </row>
    <row r="34" spans="1:11" s="165" customFormat="1" ht="104.4" outlineLevel="1" x14ac:dyDescent="0.25">
      <c r="A34" s="152">
        <v>3</v>
      </c>
      <c r="B34" s="151" t="s">
        <v>353</v>
      </c>
      <c r="C34" s="152" t="s">
        <v>103</v>
      </c>
      <c r="D34" s="153">
        <v>9488.1</v>
      </c>
      <c r="E34" s="171" t="s">
        <v>354</v>
      </c>
      <c r="F34" s="155">
        <v>12143.8</v>
      </c>
      <c r="G34" s="152">
        <v>2015</v>
      </c>
      <c r="H34" s="154" t="s">
        <v>355</v>
      </c>
      <c r="I34" s="154"/>
      <c r="J34" s="163" t="s">
        <v>356</v>
      </c>
      <c r="K34" s="164"/>
    </row>
    <row r="35" spans="1:11" s="173" customFormat="1" ht="109.8" customHeight="1" outlineLevel="1" x14ac:dyDescent="0.25">
      <c r="A35" s="152">
        <v>4</v>
      </c>
      <c r="B35" s="151" t="s">
        <v>357</v>
      </c>
      <c r="C35" s="152" t="s">
        <v>103</v>
      </c>
      <c r="D35" s="153">
        <v>4046.3</v>
      </c>
      <c r="E35" s="171" t="s">
        <v>358</v>
      </c>
      <c r="F35" s="155">
        <v>4135.3</v>
      </c>
      <c r="G35" s="152" t="s">
        <v>32</v>
      </c>
      <c r="H35" s="154" t="s">
        <v>359</v>
      </c>
      <c r="I35" s="154"/>
      <c r="J35" s="163" t="s">
        <v>360</v>
      </c>
      <c r="K35" s="172"/>
    </row>
    <row r="36" spans="1:11" s="173" customFormat="1" ht="75" customHeight="1" outlineLevel="1" x14ac:dyDescent="0.25">
      <c r="A36" s="152">
        <v>5</v>
      </c>
      <c r="B36" s="151" t="s">
        <v>361</v>
      </c>
      <c r="C36" s="152" t="s">
        <v>103</v>
      </c>
      <c r="D36" s="155"/>
      <c r="E36" s="156"/>
      <c r="F36" s="155">
        <v>31396.6</v>
      </c>
      <c r="G36" s="152" t="s">
        <v>342</v>
      </c>
      <c r="H36" s="154"/>
      <c r="I36" s="154" t="s">
        <v>373</v>
      </c>
      <c r="J36" s="163" t="s">
        <v>362</v>
      </c>
      <c r="K36" s="172"/>
    </row>
    <row r="37" spans="1:11" s="173" customFormat="1" ht="72.599999999999994" customHeight="1" outlineLevel="1" x14ac:dyDescent="0.25">
      <c r="A37" s="152">
        <v>6</v>
      </c>
      <c r="B37" s="151" t="s">
        <v>363</v>
      </c>
      <c r="C37" s="152" t="s">
        <v>103</v>
      </c>
      <c r="D37" s="153"/>
      <c r="E37" s="171"/>
      <c r="F37" s="153"/>
      <c r="G37" s="152" t="s">
        <v>85</v>
      </c>
      <c r="H37" s="154"/>
      <c r="I37" s="154" t="s">
        <v>364</v>
      </c>
      <c r="J37" s="163" t="s">
        <v>365</v>
      </c>
      <c r="K37" s="172"/>
    </row>
    <row r="38" spans="1:11" s="173" customFormat="1" ht="106.8" customHeight="1" outlineLevel="1" x14ac:dyDescent="0.25">
      <c r="A38" s="152">
        <v>7</v>
      </c>
      <c r="B38" s="151" t="s">
        <v>366</v>
      </c>
      <c r="C38" s="152" t="s">
        <v>103</v>
      </c>
      <c r="D38" s="153">
        <v>4833.3</v>
      </c>
      <c r="E38" s="171" t="s">
        <v>367</v>
      </c>
      <c r="F38" s="153">
        <v>12000</v>
      </c>
      <c r="G38" s="152" t="s">
        <v>342</v>
      </c>
      <c r="H38" s="154" t="s">
        <v>355</v>
      </c>
      <c r="I38" s="154"/>
      <c r="J38" s="163" t="s">
        <v>368</v>
      </c>
      <c r="K38" s="172"/>
    </row>
    <row r="39" spans="1:11" s="173" customFormat="1" ht="73.8" customHeight="1" outlineLevel="1" x14ac:dyDescent="0.25">
      <c r="A39" s="152">
        <v>8</v>
      </c>
      <c r="B39" s="151" t="s">
        <v>369</v>
      </c>
      <c r="C39" s="152" t="s">
        <v>103</v>
      </c>
      <c r="D39" s="153"/>
      <c r="E39" s="171"/>
      <c r="F39" s="155"/>
      <c r="G39" s="152">
        <v>2015</v>
      </c>
      <c r="H39" s="154"/>
      <c r="I39" s="154" t="s">
        <v>364</v>
      </c>
      <c r="J39" s="163" t="s">
        <v>370</v>
      </c>
      <c r="K39" s="172"/>
    </row>
    <row r="40" spans="1:11" s="173" customFormat="1" ht="104.4" outlineLevel="1" x14ac:dyDescent="0.25">
      <c r="A40" s="152">
        <v>9</v>
      </c>
      <c r="B40" s="151" t="s">
        <v>371</v>
      </c>
      <c r="C40" s="152" t="s">
        <v>103</v>
      </c>
      <c r="D40" s="153">
        <v>17865</v>
      </c>
      <c r="E40" s="171" t="s">
        <v>372</v>
      </c>
      <c r="F40" s="155">
        <v>29865</v>
      </c>
      <c r="G40" s="152">
        <v>2015</v>
      </c>
      <c r="H40" s="154" t="s">
        <v>355</v>
      </c>
      <c r="I40" s="154" t="s">
        <v>373</v>
      </c>
      <c r="J40" s="163" t="s">
        <v>374</v>
      </c>
      <c r="K40" s="172"/>
    </row>
    <row r="41" spans="1:11" s="173" customFormat="1" ht="73.8" customHeight="1" outlineLevel="1" x14ac:dyDescent="0.25">
      <c r="A41" s="152">
        <v>10</v>
      </c>
      <c r="B41" s="151" t="s">
        <v>375</v>
      </c>
      <c r="C41" s="152" t="s">
        <v>103</v>
      </c>
      <c r="D41" s="153"/>
      <c r="E41" s="171"/>
      <c r="F41" s="155"/>
      <c r="G41" s="152">
        <v>2016</v>
      </c>
      <c r="H41" s="154"/>
      <c r="I41" s="399" t="s">
        <v>376</v>
      </c>
      <c r="J41" s="163" t="s">
        <v>377</v>
      </c>
      <c r="K41" s="172"/>
    </row>
    <row r="42" spans="1:11" s="173" customFormat="1" ht="72" customHeight="1" outlineLevel="1" x14ac:dyDescent="0.25">
      <c r="A42" s="152">
        <v>11</v>
      </c>
      <c r="B42" s="151" t="s">
        <v>378</v>
      </c>
      <c r="C42" s="152" t="s">
        <v>103</v>
      </c>
      <c r="D42" s="153"/>
      <c r="E42" s="171"/>
      <c r="F42" s="155"/>
      <c r="G42" s="152">
        <v>2016</v>
      </c>
      <c r="H42" s="154"/>
      <c r="I42" s="400"/>
      <c r="J42" s="163" t="s">
        <v>379</v>
      </c>
      <c r="K42" s="172"/>
    </row>
    <row r="43" spans="1:11" s="173" customFormat="1" ht="72.599999999999994" customHeight="1" outlineLevel="1" x14ac:dyDescent="0.25">
      <c r="A43" s="152">
        <v>12</v>
      </c>
      <c r="B43" s="151" t="s">
        <v>380</v>
      </c>
      <c r="C43" s="152" t="s">
        <v>103</v>
      </c>
      <c r="D43" s="153"/>
      <c r="E43" s="171"/>
      <c r="F43" s="155"/>
      <c r="G43" s="152">
        <v>2016</v>
      </c>
      <c r="H43" s="154"/>
      <c r="I43" s="400"/>
      <c r="J43" s="163" t="s">
        <v>381</v>
      </c>
      <c r="K43" s="172"/>
    </row>
    <row r="44" spans="1:11" s="173" customFormat="1" ht="71.400000000000006" customHeight="1" outlineLevel="1" x14ac:dyDescent="0.25">
      <c r="A44" s="152">
        <v>13</v>
      </c>
      <c r="B44" s="151" t="s">
        <v>382</v>
      </c>
      <c r="C44" s="152" t="s">
        <v>103</v>
      </c>
      <c r="D44" s="153"/>
      <c r="E44" s="171"/>
      <c r="F44" s="155"/>
      <c r="G44" s="152">
        <v>2016</v>
      </c>
      <c r="H44" s="154"/>
      <c r="I44" s="400"/>
      <c r="J44" s="163" t="s">
        <v>383</v>
      </c>
      <c r="K44" s="172"/>
    </row>
    <row r="45" spans="1:11" s="173" customFormat="1" ht="73.8" customHeight="1" outlineLevel="1" x14ac:dyDescent="0.25">
      <c r="A45" s="152">
        <v>14</v>
      </c>
      <c r="B45" s="151" t="s">
        <v>384</v>
      </c>
      <c r="C45" s="152" t="s">
        <v>103</v>
      </c>
      <c r="D45" s="174"/>
      <c r="E45" s="175"/>
      <c r="F45" s="155">
        <v>33929.199999999997</v>
      </c>
      <c r="G45" s="152">
        <v>2017</v>
      </c>
      <c r="H45" s="154"/>
      <c r="I45" s="401"/>
      <c r="J45" s="163" t="s">
        <v>385</v>
      </c>
      <c r="K45" s="172"/>
    </row>
    <row r="46" spans="1:11" s="165" customFormat="1" ht="17.399999999999999" customHeight="1" outlineLevel="1" x14ac:dyDescent="0.25">
      <c r="A46" s="383" t="s">
        <v>386</v>
      </c>
      <c r="B46" s="384"/>
      <c r="C46" s="384"/>
      <c r="D46" s="384"/>
      <c r="E46" s="384"/>
      <c r="F46" s="384"/>
      <c r="G46" s="384"/>
      <c r="H46" s="384"/>
      <c r="I46" s="385"/>
      <c r="J46" s="163"/>
      <c r="K46" s="164"/>
    </row>
    <row r="47" spans="1:11" s="165" customFormat="1" ht="104.4" outlineLevel="1" x14ac:dyDescent="0.25">
      <c r="A47" s="152">
        <v>1</v>
      </c>
      <c r="B47" s="151" t="s">
        <v>387</v>
      </c>
      <c r="C47" s="152" t="s">
        <v>103</v>
      </c>
      <c r="D47" s="155">
        <v>1284.5999999999999</v>
      </c>
      <c r="E47" s="156" t="s">
        <v>388</v>
      </c>
      <c r="F47" s="155">
        <v>30500</v>
      </c>
      <c r="G47" s="152" t="s">
        <v>137</v>
      </c>
      <c r="H47" s="154" t="s">
        <v>389</v>
      </c>
      <c r="I47" s="154"/>
      <c r="J47" s="163" t="s">
        <v>390</v>
      </c>
      <c r="K47" s="164"/>
    </row>
    <row r="48" spans="1:11" s="165" customFormat="1" ht="104.4" outlineLevel="1" x14ac:dyDescent="0.25">
      <c r="A48" s="152">
        <v>2</v>
      </c>
      <c r="B48" s="151" t="s">
        <v>391</v>
      </c>
      <c r="C48" s="152" t="s">
        <v>103</v>
      </c>
      <c r="D48" s="155"/>
      <c r="E48" s="156"/>
      <c r="F48" s="155">
        <v>52200</v>
      </c>
      <c r="G48" s="152" t="s">
        <v>68</v>
      </c>
      <c r="H48" s="154"/>
      <c r="I48" s="154" t="s">
        <v>392</v>
      </c>
      <c r="J48" s="163" t="s">
        <v>393</v>
      </c>
      <c r="K48" s="164"/>
    </row>
    <row r="49" spans="1:11" s="165" customFormat="1" ht="104.4" outlineLevel="1" x14ac:dyDescent="0.25">
      <c r="A49" s="152">
        <v>3</v>
      </c>
      <c r="B49" s="151" t="s">
        <v>105</v>
      </c>
      <c r="C49" s="152" t="s">
        <v>103</v>
      </c>
      <c r="D49" s="155">
        <v>1492.5</v>
      </c>
      <c r="E49" s="156" t="s">
        <v>394</v>
      </c>
      <c r="F49" s="155">
        <v>18700</v>
      </c>
      <c r="G49" s="152" t="s">
        <v>32</v>
      </c>
      <c r="H49" s="154" t="s">
        <v>395</v>
      </c>
      <c r="I49" s="154"/>
      <c r="J49" s="163" t="s">
        <v>396</v>
      </c>
      <c r="K49" s="164"/>
    </row>
    <row r="50" spans="1:11" s="165" customFormat="1" ht="108.6" customHeight="1" outlineLevel="1" x14ac:dyDescent="0.25">
      <c r="A50" s="152">
        <v>4</v>
      </c>
      <c r="B50" s="151" t="s">
        <v>397</v>
      </c>
      <c r="C50" s="152" t="s">
        <v>103</v>
      </c>
      <c r="D50" s="155"/>
      <c r="E50" s="156"/>
      <c r="F50" s="155">
        <v>40500</v>
      </c>
      <c r="G50" s="152" t="s">
        <v>90</v>
      </c>
      <c r="H50" s="154"/>
      <c r="I50" s="154" t="s">
        <v>398</v>
      </c>
      <c r="J50" s="163" t="s">
        <v>399</v>
      </c>
      <c r="K50" s="164"/>
    </row>
    <row r="51" spans="1:11" s="165" customFormat="1" ht="163.80000000000001" customHeight="1" outlineLevel="1" x14ac:dyDescent="0.25">
      <c r="A51" s="152">
        <v>5</v>
      </c>
      <c r="B51" s="151" t="s">
        <v>400</v>
      </c>
      <c r="C51" s="152" t="s">
        <v>103</v>
      </c>
      <c r="D51" s="155">
        <v>1252.5999999999999</v>
      </c>
      <c r="E51" s="156" t="s">
        <v>401</v>
      </c>
      <c r="F51" s="155">
        <v>18600</v>
      </c>
      <c r="G51" s="152" t="s">
        <v>137</v>
      </c>
      <c r="H51" s="154" t="s">
        <v>402</v>
      </c>
      <c r="I51" s="154"/>
      <c r="J51" s="163" t="s">
        <v>403</v>
      </c>
      <c r="K51" s="164"/>
    </row>
    <row r="52" spans="1:11" s="165" customFormat="1" ht="160.80000000000001" customHeight="1" outlineLevel="1" x14ac:dyDescent="0.25">
      <c r="A52" s="152">
        <v>6</v>
      </c>
      <c r="B52" s="151" t="s">
        <v>404</v>
      </c>
      <c r="C52" s="152" t="s">
        <v>103</v>
      </c>
      <c r="D52" s="155">
        <v>1541.1</v>
      </c>
      <c r="E52" s="156" t="s">
        <v>405</v>
      </c>
      <c r="F52" s="155">
        <v>19400</v>
      </c>
      <c r="G52" s="152" t="s">
        <v>137</v>
      </c>
      <c r="H52" s="154" t="s">
        <v>406</v>
      </c>
      <c r="I52" s="154"/>
      <c r="J52" s="163" t="s">
        <v>407</v>
      </c>
      <c r="K52" s="164"/>
    </row>
    <row r="53" spans="1:11" s="165" customFormat="1" ht="161.4" customHeight="1" outlineLevel="1" x14ac:dyDescent="0.25">
      <c r="A53" s="152">
        <v>7</v>
      </c>
      <c r="B53" s="151" t="s">
        <v>408</v>
      </c>
      <c r="C53" s="152" t="s">
        <v>103</v>
      </c>
      <c r="D53" s="155">
        <v>1020.3</v>
      </c>
      <c r="E53" s="156" t="s">
        <v>409</v>
      </c>
      <c r="F53" s="155">
        <v>19600</v>
      </c>
      <c r="G53" s="152" t="s">
        <v>137</v>
      </c>
      <c r="H53" s="154" t="s">
        <v>410</v>
      </c>
      <c r="I53" s="154"/>
      <c r="J53" s="163" t="s">
        <v>411</v>
      </c>
      <c r="K53" s="164"/>
    </row>
    <row r="54" spans="1:11" s="165" customFormat="1" ht="84.6" customHeight="1" outlineLevel="1" x14ac:dyDescent="0.25">
      <c r="A54" s="152">
        <v>8</v>
      </c>
      <c r="B54" s="151" t="s">
        <v>412</v>
      </c>
      <c r="C54" s="152" t="s">
        <v>103</v>
      </c>
      <c r="D54" s="155"/>
      <c r="E54" s="156"/>
      <c r="F54" s="155">
        <v>86400</v>
      </c>
      <c r="G54" s="152">
        <v>2018</v>
      </c>
      <c r="H54" s="154"/>
      <c r="I54" s="154" t="s">
        <v>413</v>
      </c>
      <c r="J54" s="163" t="s">
        <v>414</v>
      </c>
      <c r="K54" s="164"/>
    </row>
    <row r="55" spans="1:11" s="165" customFormat="1" ht="104.4" outlineLevel="1" x14ac:dyDescent="0.25">
      <c r="A55" s="152">
        <v>9</v>
      </c>
      <c r="B55" s="151" t="s">
        <v>415</v>
      </c>
      <c r="C55" s="152" t="s">
        <v>103</v>
      </c>
      <c r="D55" s="155"/>
      <c r="E55" s="156"/>
      <c r="F55" s="155">
        <v>18900</v>
      </c>
      <c r="G55" s="152" t="s">
        <v>90</v>
      </c>
      <c r="H55" s="154"/>
      <c r="I55" s="154" t="s">
        <v>416</v>
      </c>
      <c r="J55" s="163" t="s">
        <v>417</v>
      </c>
      <c r="K55" s="164"/>
    </row>
    <row r="56" spans="1:11" s="165" customFormat="1" ht="107.4" customHeight="1" outlineLevel="1" x14ac:dyDescent="0.25">
      <c r="A56" s="152">
        <v>10</v>
      </c>
      <c r="B56" s="151" t="s">
        <v>418</v>
      </c>
      <c r="C56" s="152" t="s">
        <v>419</v>
      </c>
      <c r="D56" s="155"/>
      <c r="E56" s="156"/>
      <c r="F56" s="155">
        <v>15600</v>
      </c>
      <c r="G56" s="152" t="s">
        <v>420</v>
      </c>
      <c r="H56" s="154"/>
      <c r="I56" s="176" t="s">
        <v>421</v>
      </c>
      <c r="J56" s="163" t="s">
        <v>422</v>
      </c>
      <c r="K56" s="164"/>
    </row>
    <row r="57" spans="1:11" s="165" customFormat="1" ht="105.6" customHeight="1" outlineLevel="1" x14ac:dyDescent="0.25">
      <c r="A57" s="152">
        <v>11</v>
      </c>
      <c r="B57" s="151" t="s">
        <v>423</v>
      </c>
      <c r="C57" s="152" t="s">
        <v>103</v>
      </c>
      <c r="D57" s="155"/>
      <c r="E57" s="156"/>
      <c r="F57" s="155">
        <v>21700</v>
      </c>
      <c r="G57" s="152" t="s">
        <v>420</v>
      </c>
      <c r="H57" s="154"/>
      <c r="I57" s="176" t="s">
        <v>424</v>
      </c>
      <c r="J57" s="163" t="s">
        <v>425</v>
      </c>
      <c r="K57" s="164"/>
    </row>
    <row r="58" spans="1:11" s="165" customFormat="1" ht="88.2" customHeight="1" outlineLevel="1" x14ac:dyDescent="0.25">
      <c r="A58" s="152">
        <v>12</v>
      </c>
      <c r="B58" s="151" t="s">
        <v>102</v>
      </c>
      <c r="C58" s="152" t="s">
        <v>103</v>
      </c>
      <c r="D58" s="155"/>
      <c r="E58" s="156"/>
      <c r="F58" s="155">
        <v>45000</v>
      </c>
      <c r="G58" s="152">
        <v>2017</v>
      </c>
      <c r="H58" s="154"/>
      <c r="I58" s="154" t="s">
        <v>426</v>
      </c>
      <c r="J58" s="163" t="s">
        <v>427</v>
      </c>
      <c r="K58" s="164"/>
    </row>
    <row r="59" spans="1:11" s="165" customFormat="1" ht="144.6" customHeight="1" outlineLevel="1" x14ac:dyDescent="0.25">
      <c r="A59" s="152">
        <v>13</v>
      </c>
      <c r="B59" s="151" t="s">
        <v>428</v>
      </c>
      <c r="C59" s="285" t="s">
        <v>103</v>
      </c>
      <c r="D59" s="155">
        <v>34613</v>
      </c>
      <c r="E59" s="156" t="s">
        <v>429</v>
      </c>
      <c r="F59" s="155">
        <v>55715.6</v>
      </c>
      <c r="G59" s="152">
        <v>2014</v>
      </c>
      <c r="H59" s="154" t="s">
        <v>430</v>
      </c>
      <c r="I59" s="154"/>
      <c r="J59" s="163" t="s">
        <v>431</v>
      </c>
      <c r="K59" s="164"/>
    </row>
    <row r="60" spans="1:11" s="165" customFormat="1" ht="56.4" customHeight="1" outlineLevel="1" x14ac:dyDescent="0.25">
      <c r="A60" s="152">
        <v>14</v>
      </c>
      <c r="B60" s="151" t="s">
        <v>432</v>
      </c>
      <c r="C60" s="285" t="s">
        <v>103</v>
      </c>
      <c r="D60" s="155"/>
      <c r="E60" s="156"/>
      <c r="F60" s="152" t="s">
        <v>433</v>
      </c>
      <c r="G60" s="152" t="s">
        <v>434</v>
      </c>
      <c r="H60" s="154"/>
      <c r="I60" s="154" t="s">
        <v>435</v>
      </c>
      <c r="J60" s="163" t="s">
        <v>436</v>
      </c>
      <c r="K60" s="164"/>
    </row>
    <row r="61" spans="1:11" s="165" customFormat="1" ht="268.8" customHeight="1" outlineLevel="1" x14ac:dyDescent="0.25">
      <c r="A61" s="152">
        <v>15</v>
      </c>
      <c r="B61" s="151" t="s">
        <v>437</v>
      </c>
      <c r="C61" s="152" t="s">
        <v>103</v>
      </c>
      <c r="D61" s="155"/>
      <c r="E61" s="156"/>
      <c r="F61" s="155">
        <v>69500</v>
      </c>
      <c r="G61" s="152" t="s">
        <v>90</v>
      </c>
      <c r="H61" s="154"/>
      <c r="I61" s="154" t="s">
        <v>438</v>
      </c>
      <c r="J61" s="163" t="s">
        <v>439</v>
      </c>
      <c r="K61" s="164"/>
    </row>
    <row r="62" spans="1:11" s="165" customFormat="1" ht="181.8" customHeight="1" outlineLevel="1" x14ac:dyDescent="0.25">
      <c r="A62" s="152">
        <v>16</v>
      </c>
      <c r="B62" s="151" t="s">
        <v>440</v>
      </c>
      <c r="C62" s="152" t="s">
        <v>103</v>
      </c>
      <c r="D62" s="155">
        <v>23158</v>
      </c>
      <c r="E62" s="156" t="s">
        <v>441</v>
      </c>
      <c r="F62" s="155">
        <v>40523.9</v>
      </c>
      <c r="G62" s="152" t="s">
        <v>442</v>
      </c>
      <c r="H62" s="154" t="s">
        <v>443</v>
      </c>
      <c r="I62" s="170"/>
      <c r="J62" s="163" t="s">
        <v>444</v>
      </c>
      <c r="K62" s="164"/>
    </row>
    <row r="63" spans="1:11" s="165" customFormat="1" ht="38.4" customHeight="1" outlineLevel="1" x14ac:dyDescent="0.25">
      <c r="A63" s="152">
        <v>17</v>
      </c>
      <c r="B63" s="151" t="s">
        <v>445</v>
      </c>
      <c r="C63" s="152" t="s">
        <v>103</v>
      </c>
      <c r="D63" s="155"/>
      <c r="E63" s="156"/>
      <c r="F63" s="155">
        <v>40000</v>
      </c>
      <c r="G63" s="152" t="s">
        <v>90</v>
      </c>
      <c r="H63" s="154" t="s">
        <v>446</v>
      </c>
      <c r="I63" s="154" t="s">
        <v>398</v>
      </c>
      <c r="J63" s="163" t="s">
        <v>447</v>
      </c>
      <c r="K63" s="164"/>
    </row>
    <row r="64" spans="1:11" s="165" customFormat="1" ht="69" customHeight="1" outlineLevel="1" x14ac:dyDescent="0.25">
      <c r="A64" s="152">
        <v>18</v>
      </c>
      <c r="B64" s="151" t="s">
        <v>448</v>
      </c>
      <c r="C64" s="152" t="s">
        <v>103</v>
      </c>
      <c r="D64" s="155"/>
      <c r="E64" s="156"/>
      <c r="F64" s="155">
        <v>50000</v>
      </c>
      <c r="G64" s="152" t="s">
        <v>90</v>
      </c>
      <c r="H64" s="154"/>
      <c r="I64" s="154" t="s">
        <v>449</v>
      </c>
      <c r="J64" s="163" t="s">
        <v>450</v>
      </c>
      <c r="K64" s="164"/>
    </row>
    <row r="65" spans="1:11" s="165" customFormat="1" ht="71.400000000000006" customHeight="1" outlineLevel="1" x14ac:dyDescent="0.25">
      <c r="A65" s="152">
        <v>19</v>
      </c>
      <c r="B65" s="151" t="s">
        <v>108</v>
      </c>
      <c r="C65" s="152" t="s">
        <v>103</v>
      </c>
      <c r="D65" s="155"/>
      <c r="E65" s="156"/>
      <c r="F65" s="155">
        <v>12311.4</v>
      </c>
      <c r="G65" s="152" t="s">
        <v>451</v>
      </c>
      <c r="H65" s="154"/>
      <c r="I65" s="154" t="s">
        <v>452</v>
      </c>
      <c r="J65" s="163" t="s">
        <v>453</v>
      </c>
      <c r="K65" s="164"/>
    </row>
    <row r="66" spans="1:11" s="165" customFormat="1" ht="85.8" customHeight="1" outlineLevel="1" x14ac:dyDescent="0.25">
      <c r="A66" s="152">
        <v>20</v>
      </c>
      <c r="B66" s="151" t="s">
        <v>111</v>
      </c>
      <c r="C66" s="152" t="s">
        <v>103</v>
      </c>
      <c r="D66" s="155"/>
      <c r="E66" s="156"/>
      <c r="F66" s="155">
        <v>7800</v>
      </c>
      <c r="G66" s="152">
        <v>2014</v>
      </c>
      <c r="H66" s="154"/>
      <c r="I66" s="154" t="s">
        <v>454</v>
      </c>
      <c r="J66" s="163" t="s">
        <v>455</v>
      </c>
      <c r="K66" s="164"/>
    </row>
    <row r="67" spans="1:11" s="165" customFormat="1" ht="84" customHeight="1" outlineLevel="1" x14ac:dyDescent="0.25">
      <c r="A67" s="152">
        <v>21</v>
      </c>
      <c r="B67" s="151" t="s">
        <v>456</v>
      </c>
      <c r="C67" s="152" t="s">
        <v>103</v>
      </c>
      <c r="D67" s="155">
        <v>617.79999999999995</v>
      </c>
      <c r="E67" s="156" t="s">
        <v>457</v>
      </c>
      <c r="F67" s="155">
        <v>1758.2</v>
      </c>
      <c r="G67" s="152">
        <v>2014</v>
      </c>
      <c r="H67" s="154" t="s">
        <v>458</v>
      </c>
      <c r="I67" s="154"/>
      <c r="J67" s="163" t="s">
        <v>459</v>
      </c>
      <c r="K67" s="164"/>
    </row>
    <row r="68" spans="1:11" s="165" customFormat="1" ht="88.2" customHeight="1" outlineLevel="1" x14ac:dyDescent="0.25">
      <c r="A68" s="152">
        <v>22</v>
      </c>
      <c r="B68" s="151" t="s">
        <v>460</v>
      </c>
      <c r="C68" s="152" t="s">
        <v>103</v>
      </c>
      <c r="D68" s="155"/>
      <c r="E68" s="156"/>
      <c r="F68" s="155">
        <v>14275.63</v>
      </c>
      <c r="G68" s="152">
        <v>2017</v>
      </c>
      <c r="H68" s="154"/>
      <c r="I68" s="154" t="s">
        <v>461</v>
      </c>
      <c r="J68" s="163" t="s">
        <v>462</v>
      </c>
      <c r="K68" s="164"/>
    </row>
    <row r="69" spans="1:11" s="165" customFormat="1" ht="87.6" customHeight="1" outlineLevel="1" x14ac:dyDescent="0.25">
      <c r="A69" s="152">
        <v>23</v>
      </c>
      <c r="B69" s="151" t="s">
        <v>114</v>
      </c>
      <c r="C69" s="152" t="s">
        <v>103</v>
      </c>
      <c r="D69" s="155"/>
      <c r="E69" s="156"/>
      <c r="F69" s="155">
        <v>30026.799999999999</v>
      </c>
      <c r="G69" s="152">
        <v>2017</v>
      </c>
      <c r="H69" s="154"/>
      <c r="I69" s="154" t="s">
        <v>463</v>
      </c>
      <c r="J69" s="163" t="s">
        <v>464</v>
      </c>
      <c r="K69" s="164"/>
    </row>
    <row r="70" spans="1:11" s="165" customFormat="1" ht="92.4" customHeight="1" outlineLevel="1" x14ac:dyDescent="0.25">
      <c r="A70" s="152">
        <v>24</v>
      </c>
      <c r="B70" s="151" t="s">
        <v>465</v>
      </c>
      <c r="C70" s="152" t="s">
        <v>103</v>
      </c>
      <c r="D70" s="155"/>
      <c r="E70" s="156"/>
      <c r="F70" s="155">
        <v>31800</v>
      </c>
      <c r="G70" s="152">
        <v>2018</v>
      </c>
      <c r="H70" s="154"/>
      <c r="I70" s="154" t="s">
        <v>466</v>
      </c>
      <c r="J70" s="163" t="s">
        <v>467</v>
      </c>
      <c r="K70" s="164"/>
    </row>
    <row r="71" spans="1:11" s="165" customFormat="1" ht="91.2" customHeight="1" outlineLevel="1" x14ac:dyDescent="0.25">
      <c r="A71" s="152">
        <v>25</v>
      </c>
      <c r="B71" s="151" t="s">
        <v>468</v>
      </c>
      <c r="C71" s="152" t="s">
        <v>103</v>
      </c>
      <c r="D71" s="155">
        <v>975.5</v>
      </c>
      <c r="E71" s="156" t="s">
        <v>469</v>
      </c>
      <c r="F71" s="155">
        <v>2726.2</v>
      </c>
      <c r="G71" s="152">
        <v>2014</v>
      </c>
      <c r="H71" s="154" t="s">
        <v>458</v>
      </c>
      <c r="I71" s="154"/>
      <c r="J71" s="163" t="s">
        <v>470</v>
      </c>
      <c r="K71" s="164"/>
    </row>
    <row r="72" spans="1:11" s="144" customFormat="1" ht="89.4" customHeight="1" outlineLevel="1" x14ac:dyDescent="0.3">
      <c r="A72" s="152">
        <v>26</v>
      </c>
      <c r="B72" s="151" t="s">
        <v>471</v>
      </c>
      <c r="C72" s="152" t="s">
        <v>31</v>
      </c>
      <c r="D72" s="155"/>
      <c r="E72" s="156"/>
      <c r="F72" s="155">
        <v>1269200</v>
      </c>
      <c r="G72" s="152" t="s">
        <v>472</v>
      </c>
      <c r="H72" s="154"/>
      <c r="I72" s="154" t="s">
        <v>473</v>
      </c>
      <c r="J72" s="142" t="s">
        <v>474</v>
      </c>
      <c r="K72" s="143"/>
    </row>
    <row r="73" spans="1:11" s="144" customFormat="1" ht="58.8" customHeight="1" outlineLevel="1" x14ac:dyDescent="0.3">
      <c r="A73" s="152">
        <v>27</v>
      </c>
      <c r="B73" s="151" t="s">
        <v>475</v>
      </c>
      <c r="C73" s="285" t="s">
        <v>24</v>
      </c>
      <c r="D73" s="177"/>
      <c r="E73" s="178"/>
      <c r="F73" s="155">
        <v>98894.5</v>
      </c>
      <c r="G73" s="152" t="s">
        <v>476</v>
      </c>
      <c r="H73" s="154" t="s">
        <v>477</v>
      </c>
      <c r="I73" s="154" t="s">
        <v>478</v>
      </c>
      <c r="J73" s="163" t="s">
        <v>344</v>
      </c>
      <c r="K73" s="143"/>
    </row>
    <row r="74" spans="1:11" s="144" customFormat="1" ht="36" outlineLevel="1" x14ac:dyDescent="0.3">
      <c r="A74" s="152">
        <v>28</v>
      </c>
      <c r="B74" s="151" t="s">
        <v>479</v>
      </c>
      <c r="C74" s="285" t="s">
        <v>24</v>
      </c>
      <c r="D74" s="155">
        <v>26700</v>
      </c>
      <c r="E74" s="156" t="s">
        <v>480</v>
      </c>
      <c r="F74" s="155">
        <v>112700</v>
      </c>
      <c r="G74" s="155" t="s">
        <v>134</v>
      </c>
      <c r="H74" s="154" t="s">
        <v>481</v>
      </c>
      <c r="I74" s="154"/>
      <c r="J74" s="163" t="s">
        <v>344</v>
      </c>
      <c r="K74" s="143"/>
    </row>
    <row r="75" spans="1:11" s="165" customFormat="1" ht="17.399999999999999" customHeight="1" outlineLevel="1" x14ac:dyDescent="0.25">
      <c r="A75" s="383" t="s">
        <v>482</v>
      </c>
      <c r="B75" s="384"/>
      <c r="C75" s="384"/>
      <c r="D75" s="384"/>
      <c r="E75" s="384"/>
      <c r="F75" s="384"/>
      <c r="G75" s="384"/>
      <c r="H75" s="384"/>
      <c r="I75" s="385"/>
      <c r="J75" s="163"/>
      <c r="K75" s="164"/>
    </row>
    <row r="76" spans="1:11" s="165" customFormat="1" ht="91.8" customHeight="1" outlineLevel="1" x14ac:dyDescent="0.25">
      <c r="A76" s="152">
        <v>1</v>
      </c>
      <c r="B76" s="151" t="s">
        <v>149</v>
      </c>
      <c r="C76" s="152" t="s">
        <v>31</v>
      </c>
      <c r="D76" s="155">
        <v>20000</v>
      </c>
      <c r="E76" s="156" t="s">
        <v>483</v>
      </c>
      <c r="F76" s="155">
        <v>970000</v>
      </c>
      <c r="G76" s="152" t="s">
        <v>137</v>
      </c>
      <c r="H76" s="154" t="s">
        <v>484</v>
      </c>
      <c r="I76" s="154"/>
      <c r="J76" s="163" t="s">
        <v>485</v>
      </c>
      <c r="K76" s="164"/>
    </row>
    <row r="77" spans="1:11" s="165" customFormat="1" ht="108.6" customHeight="1" outlineLevel="1" x14ac:dyDescent="0.25">
      <c r="A77" s="152">
        <v>2</v>
      </c>
      <c r="B77" s="151" t="s">
        <v>153</v>
      </c>
      <c r="C77" s="152" t="s">
        <v>103</v>
      </c>
      <c r="D77" s="155"/>
      <c r="E77" s="156"/>
      <c r="F77" s="155">
        <v>265823.37</v>
      </c>
      <c r="G77" s="152" t="s">
        <v>68</v>
      </c>
      <c r="H77" s="154"/>
      <c r="I77" s="154" t="s">
        <v>486</v>
      </c>
      <c r="J77" s="163" t="s">
        <v>487</v>
      </c>
      <c r="K77" s="164"/>
    </row>
    <row r="78" spans="1:11" s="165" customFormat="1" ht="112.2" customHeight="1" outlineLevel="1" x14ac:dyDescent="0.25">
      <c r="A78" s="152">
        <v>3</v>
      </c>
      <c r="B78" s="151" t="s">
        <v>488</v>
      </c>
      <c r="C78" s="152" t="s">
        <v>103</v>
      </c>
      <c r="D78" s="155">
        <v>10663.264999999999</v>
      </c>
      <c r="E78" s="156" t="s">
        <v>489</v>
      </c>
      <c r="F78" s="155">
        <v>86308.350999999995</v>
      </c>
      <c r="G78" s="152" t="s">
        <v>134</v>
      </c>
      <c r="H78" s="154" t="s">
        <v>490</v>
      </c>
      <c r="I78" s="154"/>
      <c r="J78" s="163" t="s">
        <v>487</v>
      </c>
      <c r="K78" s="164"/>
    </row>
    <row r="79" spans="1:11" s="144" customFormat="1" ht="193.8" customHeight="1" outlineLevel="1" x14ac:dyDescent="0.3">
      <c r="A79" s="152">
        <v>4</v>
      </c>
      <c r="B79" s="151" t="s">
        <v>161</v>
      </c>
      <c r="C79" s="152" t="s">
        <v>103</v>
      </c>
      <c r="D79" s="155">
        <v>4922.5</v>
      </c>
      <c r="E79" s="156" t="s">
        <v>491</v>
      </c>
      <c r="F79" s="155">
        <v>54950</v>
      </c>
      <c r="G79" s="152" t="s">
        <v>134</v>
      </c>
      <c r="H79" s="154" t="s">
        <v>492</v>
      </c>
      <c r="I79" s="154"/>
      <c r="J79" s="163" t="s">
        <v>487</v>
      </c>
      <c r="K79" s="143"/>
    </row>
    <row r="80" spans="1:11" s="144" customFormat="1" ht="85.8" customHeight="1" outlineLevel="1" x14ac:dyDescent="0.3">
      <c r="A80" s="152">
        <v>5</v>
      </c>
      <c r="B80" s="151" t="s">
        <v>163</v>
      </c>
      <c r="C80" s="152" t="s">
        <v>103</v>
      </c>
      <c r="D80" s="155">
        <v>10385.931</v>
      </c>
      <c r="E80" s="156" t="s">
        <v>493</v>
      </c>
      <c r="F80" s="155">
        <v>154858.60999999999</v>
      </c>
      <c r="G80" s="152" t="s">
        <v>68</v>
      </c>
      <c r="H80" s="154" t="s">
        <v>494</v>
      </c>
      <c r="I80" s="154"/>
      <c r="J80" s="163" t="s">
        <v>487</v>
      </c>
      <c r="K80" s="143"/>
    </row>
    <row r="81" spans="1:11" s="144" customFormat="1" ht="59.4" customHeight="1" outlineLevel="1" x14ac:dyDescent="0.3">
      <c r="A81" s="152">
        <v>6</v>
      </c>
      <c r="B81" s="151" t="s">
        <v>495</v>
      </c>
      <c r="C81" s="152" t="s">
        <v>24</v>
      </c>
      <c r="D81" s="155">
        <v>454978.9</v>
      </c>
      <c r="E81" s="156" t="s">
        <v>496</v>
      </c>
      <c r="F81" s="155">
        <v>494078.9</v>
      </c>
      <c r="G81" s="152" t="s">
        <v>497</v>
      </c>
      <c r="H81" s="154" t="s">
        <v>498</v>
      </c>
      <c r="I81" s="154"/>
      <c r="J81" s="163" t="s">
        <v>344</v>
      </c>
      <c r="K81" s="143"/>
    </row>
    <row r="82" spans="1:11" s="144" customFormat="1" ht="77.400000000000006" customHeight="1" outlineLevel="1" x14ac:dyDescent="0.3">
      <c r="A82" s="152">
        <v>7</v>
      </c>
      <c r="B82" s="151" t="s">
        <v>499</v>
      </c>
      <c r="C82" s="152" t="s">
        <v>24</v>
      </c>
      <c r="D82" s="155">
        <v>431398</v>
      </c>
      <c r="E82" s="156" t="s">
        <v>500</v>
      </c>
      <c r="F82" s="155">
        <v>431398</v>
      </c>
      <c r="G82" s="152" t="s">
        <v>501</v>
      </c>
      <c r="H82" s="154" t="s">
        <v>502</v>
      </c>
      <c r="I82" s="154"/>
      <c r="J82" s="163" t="s">
        <v>344</v>
      </c>
      <c r="K82" s="143"/>
    </row>
    <row r="83" spans="1:11" s="165" customFormat="1" ht="22.8" customHeight="1" outlineLevel="1" x14ac:dyDescent="0.25">
      <c r="A83" s="383" t="s">
        <v>503</v>
      </c>
      <c r="B83" s="384"/>
      <c r="C83" s="384"/>
      <c r="D83" s="384"/>
      <c r="E83" s="384"/>
      <c r="F83" s="384"/>
      <c r="G83" s="384"/>
      <c r="H83" s="384"/>
      <c r="I83" s="385"/>
      <c r="J83" s="119"/>
      <c r="K83" s="120"/>
    </row>
    <row r="84" spans="1:11" s="165" customFormat="1" ht="69.599999999999994" outlineLevel="1" x14ac:dyDescent="0.25">
      <c r="A84" s="152">
        <v>1</v>
      </c>
      <c r="B84" s="151" t="s">
        <v>504</v>
      </c>
      <c r="C84" s="152" t="s">
        <v>24</v>
      </c>
      <c r="D84" s="174"/>
      <c r="E84" s="175"/>
      <c r="F84" s="174"/>
      <c r="G84" s="152" t="s">
        <v>134</v>
      </c>
      <c r="H84" s="154"/>
      <c r="I84" s="154" t="s">
        <v>505</v>
      </c>
      <c r="J84" s="163" t="s">
        <v>344</v>
      </c>
      <c r="K84" s="164"/>
    </row>
    <row r="85" spans="1:11" s="165" customFormat="1" ht="104.4" outlineLevel="1" x14ac:dyDescent="0.25">
      <c r="A85" s="152">
        <v>2</v>
      </c>
      <c r="B85" s="151" t="s">
        <v>506</v>
      </c>
      <c r="C85" s="152" t="s">
        <v>24</v>
      </c>
      <c r="D85" s="155">
        <v>210000</v>
      </c>
      <c r="E85" s="156" t="s">
        <v>507</v>
      </c>
      <c r="F85" s="155">
        <v>691855.2</v>
      </c>
      <c r="G85" s="152" t="s">
        <v>85</v>
      </c>
      <c r="H85" s="154" t="s">
        <v>508</v>
      </c>
      <c r="I85" s="154"/>
      <c r="J85" s="163" t="s">
        <v>509</v>
      </c>
      <c r="K85" s="164"/>
    </row>
    <row r="86" spans="1:11" s="165" customFormat="1" ht="118.2" customHeight="1" outlineLevel="1" x14ac:dyDescent="0.25">
      <c r="A86" s="152">
        <v>3</v>
      </c>
      <c r="B86" s="151" t="s">
        <v>510</v>
      </c>
      <c r="C86" s="152" t="s">
        <v>24</v>
      </c>
      <c r="D86" s="155">
        <v>561214.30000000005</v>
      </c>
      <c r="E86" s="156" t="s">
        <v>511</v>
      </c>
      <c r="F86" s="155">
        <v>561214.30000000005</v>
      </c>
      <c r="G86" s="152" t="s">
        <v>134</v>
      </c>
      <c r="H86" s="154" t="s">
        <v>512</v>
      </c>
      <c r="I86" s="154"/>
      <c r="J86" s="163" t="s">
        <v>513</v>
      </c>
      <c r="K86" s="164"/>
    </row>
    <row r="87" spans="1:11" s="180" customFormat="1" ht="121.8" outlineLevel="1" x14ac:dyDescent="0.25">
      <c r="A87" s="152">
        <v>4</v>
      </c>
      <c r="B87" s="151" t="s">
        <v>514</v>
      </c>
      <c r="C87" s="152" t="s">
        <v>24</v>
      </c>
      <c r="D87" s="155">
        <v>69690</v>
      </c>
      <c r="E87" s="156" t="s">
        <v>515</v>
      </c>
      <c r="F87" s="155">
        <v>402123.5</v>
      </c>
      <c r="G87" s="152" t="s">
        <v>85</v>
      </c>
      <c r="H87" s="154" t="s">
        <v>508</v>
      </c>
      <c r="I87" s="154"/>
      <c r="J87" s="163" t="s">
        <v>516</v>
      </c>
      <c r="K87" s="179"/>
    </row>
    <row r="88" spans="1:11" s="180" customFormat="1" ht="87" outlineLevel="1" x14ac:dyDescent="0.25">
      <c r="A88" s="152">
        <v>5</v>
      </c>
      <c r="B88" s="151" t="s">
        <v>517</v>
      </c>
      <c r="C88" s="152" t="s">
        <v>24</v>
      </c>
      <c r="D88" s="155">
        <v>290600</v>
      </c>
      <c r="E88" s="156" t="s">
        <v>518</v>
      </c>
      <c r="F88" s="155">
        <v>495975</v>
      </c>
      <c r="G88" s="152" t="s">
        <v>134</v>
      </c>
      <c r="H88" s="154" t="s">
        <v>519</v>
      </c>
      <c r="I88" s="154"/>
      <c r="J88" s="163" t="s">
        <v>520</v>
      </c>
      <c r="K88" s="179"/>
    </row>
    <row r="89" spans="1:11" s="180" customFormat="1" ht="34.799999999999997" outlineLevel="1" x14ac:dyDescent="0.25">
      <c r="A89" s="152">
        <v>6</v>
      </c>
      <c r="B89" s="151" t="s">
        <v>521</v>
      </c>
      <c r="C89" s="152" t="s">
        <v>103</v>
      </c>
      <c r="D89" s="174"/>
      <c r="E89" s="175"/>
      <c r="F89" s="174"/>
      <c r="G89" s="152"/>
      <c r="H89" s="154" t="s">
        <v>522</v>
      </c>
      <c r="I89" s="154" t="s">
        <v>523</v>
      </c>
      <c r="J89" s="181" t="s">
        <v>485</v>
      </c>
      <c r="K89" s="179"/>
    </row>
    <row r="90" spans="1:11" s="180" customFormat="1" ht="87" outlineLevel="1" x14ac:dyDescent="0.25">
      <c r="A90" s="152">
        <v>7</v>
      </c>
      <c r="B90" s="151" t="s">
        <v>524</v>
      </c>
      <c r="C90" s="152" t="s">
        <v>24</v>
      </c>
      <c r="D90" s="174">
        <v>160796</v>
      </c>
      <c r="E90" s="175" t="s">
        <v>525</v>
      </c>
      <c r="F90" s="174">
        <v>367354.6</v>
      </c>
      <c r="G90" s="152" t="s">
        <v>32</v>
      </c>
      <c r="H90" s="154" t="s">
        <v>526</v>
      </c>
      <c r="I90" s="154"/>
      <c r="J90" s="163" t="s">
        <v>520</v>
      </c>
      <c r="K90" s="179"/>
    </row>
    <row r="91" spans="1:11" s="173" customFormat="1" ht="24" customHeight="1" outlineLevel="1" x14ac:dyDescent="0.25">
      <c r="A91" s="383" t="s">
        <v>527</v>
      </c>
      <c r="B91" s="384"/>
      <c r="C91" s="384"/>
      <c r="D91" s="384"/>
      <c r="E91" s="384"/>
      <c r="F91" s="384"/>
      <c r="G91" s="384"/>
      <c r="H91" s="384"/>
      <c r="I91" s="385"/>
      <c r="J91" s="182"/>
      <c r="K91" s="172"/>
    </row>
    <row r="92" spans="1:11" s="173" customFormat="1" ht="52.8" outlineLevel="1" x14ac:dyDescent="0.3">
      <c r="A92" s="152">
        <v>1</v>
      </c>
      <c r="B92" s="151" t="s">
        <v>528</v>
      </c>
      <c r="C92" s="152" t="s">
        <v>24</v>
      </c>
      <c r="D92" s="155"/>
      <c r="E92" s="156"/>
      <c r="F92" s="155">
        <v>849000</v>
      </c>
      <c r="G92" s="152" t="s">
        <v>90</v>
      </c>
      <c r="H92" s="154" t="s">
        <v>529</v>
      </c>
      <c r="I92" s="154"/>
      <c r="J92" s="142" t="s">
        <v>301</v>
      </c>
      <c r="K92" s="172"/>
    </row>
    <row r="93" spans="1:11" s="173" customFormat="1" ht="52.2" outlineLevel="1" x14ac:dyDescent="0.25">
      <c r="A93" s="152">
        <v>2</v>
      </c>
      <c r="B93" s="151" t="s">
        <v>530</v>
      </c>
      <c r="C93" s="152" t="s">
        <v>24</v>
      </c>
      <c r="D93" s="155"/>
      <c r="E93" s="156"/>
      <c r="F93" s="155"/>
      <c r="G93" s="152"/>
      <c r="H93" s="154" t="s">
        <v>531</v>
      </c>
      <c r="I93" s="154"/>
      <c r="J93" s="163" t="s">
        <v>520</v>
      </c>
      <c r="K93" s="172"/>
    </row>
    <row r="94" spans="1:11" s="173" customFormat="1" ht="92.4" customHeight="1" outlineLevel="1" x14ac:dyDescent="0.3">
      <c r="A94" s="152">
        <v>3</v>
      </c>
      <c r="B94" s="151" t="s">
        <v>67</v>
      </c>
      <c r="C94" s="152" t="s">
        <v>31</v>
      </c>
      <c r="D94" s="155"/>
      <c r="E94" s="156"/>
      <c r="F94" s="155"/>
      <c r="G94" s="152" t="s">
        <v>532</v>
      </c>
      <c r="H94" s="154"/>
      <c r="I94" s="154" t="s">
        <v>533</v>
      </c>
      <c r="J94" s="142" t="s">
        <v>534</v>
      </c>
      <c r="K94" s="172"/>
    </row>
    <row r="95" spans="1:11" s="186" customFormat="1" ht="85.8" customHeight="1" outlineLevel="1" x14ac:dyDescent="0.25">
      <c r="A95" s="152">
        <v>4</v>
      </c>
      <c r="B95" s="151" t="s">
        <v>535</v>
      </c>
      <c r="C95" s="152" t="s">
        <v>31</v>
      </c>
      <c r="D95" s="155"/>
      <c r="E95" s="156"/>
      <c r="F95" s="155">
        <v>4500000</v>
      </c>
      <c r="G95" s="152">
        <v>2019</v>
      </c>
      <c r="H95" s="183"/>
      <c r="I95" s="154" t="s">
        <v>536</v>
      </c>
      <c r="J95" s="184"/>
      <c r="K95" s="185"/>
    </row>
    <row r="96" spans="1:11" s="186" customFormat="1" ht="42.6" customHeight="1" outlineLevel="1" x14ac:dyDescent="0.25">
      <c r="A96" s="152">
        <v>16</v>
      </c>
      <c r="B96" s="151" t="s">
        <v>537</v>
      </c>
      <c r="C96" s="152" t="s">
        <v>538</v>
      </c>
      <c r="D96" s="177">
        <v>49124.800000000003</v>
      </c>
      <c r="E96" s="178" t="s">
        <v>539</v>
      </c>
      <c r="F96" s="177">
        <v>49124.800000000003</v>
      </c>
      <c r="G96" s="152" t="s">
        <v>540</v>
      </c>
      <c r="H96" s="389" t="s">
        <v>541</v>
      </c>
      <c r="I96" s="390"/>
      <c r="J96" s="184" t="s">
        <v>542</v>
      </c>
      <c r="K96" s="185"/>
    </row>
    <row r="97" spans="1:11" s="173" customFormat="1" ht="264" customHeight="1" outlineLevel="1" x14ac:dyDescent="0.25">
      <c r="A97" s="152">
        <v>17</v>
      </c>
      <c r="B97" s="151" t="s">
        <v>543</v>
      </c>
      <c r="C97" s="152" t="s">
        <v>538</v>
      </c>
      <c r="D97" s="177">
        <v>63926.1</v>
      </c>
      <c r="E97" s="178" t="s">
        <v>544</v>
      </c>
      <c r="F97" s="177">
        <v>63926.1</v>
      </c>
      <c r="G97" s="152" t="s">
        <v>540</v>
      </c>
      <c r="H97" s="391"/>
      <c r="I97" s="392"/>
      <c r="J97" s="184" t="s">
        <v>542</v>
      </c>
      <c r="K97" s="172" t="s">
        <v>545</v>
      </c>
    </row>
    <row r="98" spans="1:11" s="144" customFormat="1" ht="18.600000000000001" hidden="1" outlineLevel="1" thickBot="1" x14ac:dyDescent="0.35">
      <c r="A98" s="393" t="s">
        <v>546</v>
      </c>
      <c r="B98" s="394"/>
      <c r="C98" s="394"/>
      <c r="D98" s="394"/>
      <c r="E98" s="394"/>
      <c r="F98" s="394"/>
      <c r="G98" s="394"/>
      <c r="H98" s="187"/>
      <c r="J98" s="142"/>
      <c r="K98" s="143"/>
    </row>
    <row r="99" spans="1:11" s="187" customFormat="1" ht="17.399999999999999" hidden="1" outlineLevel="1" x14ac:dyDescent="0.3">
      <c r="A99" s="188" t="s">
        <v>293</v>
      </c>
      <c r="B99" s="395" t="s">
        <v>294</v>
      </c>
      <c r="C99" s="396"/>
      <c r="D99" s="396"/>
      <c r="E99" s="396"/>
      <c r="F99" s="396"/>
      <c r="G99" s="396"/>
      <c r="J99" s="142"/>
      <c r="K99" s="189"/>
    </row>
    <row r="100" spans="1:11" s="187" customFormat="1" ht="36" hidden="1" outlineLevel="1" x14ac:dyDescent="0.3">
      <c r="A100" s="298">
        <v>1</v>
      </c>
      <c r="B100" s="190" t="s">
        <v>547</v>
      </c>
      <c r="C100" s="285" t="s">
        <v>103</v>
      </c>
      <c r="D100" s="284"/>
      <c r="E100" s="191"/>
      <c r="F100" s="284" t="s">
        <v>548</v>
      </c>
      <c r="G100" s="285" t="s">
        <v>32</v>
      </c>
      <c r="J100" s="142"/>
      <c r="K100" s="189"/>
    </row>
    <row r="101" spans="1:11" s="187" customFormat="1" ht="54" hidden="1" outlineLevel="1" x14ac:dyDescent="0.3">
      <c r="A101" s="298">
        <v>2</v>
      </c>
      <c r="B101" s="190" t="s">
        <v>549</v>
      </c>
      <c r="C101" s="285" t="s">
        <v>103</v>
      </c>
      <c r="D101" s="284"/>
      <c r="E101" s="191"/>
      <c r="F101" s="192">
        <v>1150</v>
      </c>
      <c r="G101" s="285">
        <v>2015</v>
      </c>
      <c r="J101" s="142"/>
      <c r="K101" s="189"/>
    </row>
    <row r="102" spans="1:11" s="187" customFormat="1" ht="36" hidden="1" outlineLevel="1" x14ac:dyDescent="0.3">
      <c r="A102" s="298">
        <v>3</v>
      </c>
      <c r="B102" s="190" t="s">
        <v>550</v>
      </c>
      <c r="C102" s="285" t="s">
        <v>103</v>
      </c>
      <c r="D102" s="284"/>
      <c r="E102" s="191"/>
      <c r="F102" s="284"/>
      <c r="G102" s="285" t="s">
        <v>80</v>
      </c>
      <c r="J102" s="142"/>
      <c r="K102" s="189"/>
    </row>
    <row r="103" spans="1:11" s="195" customFormat="1" ht="54" hidden="1" outlineLevel="1" x14ac:dyDescent="0.35">
      <c r="A103" s="298">
        <v>4</v>
      </c>
      <c r="B103" s="190" t="s">
        <v>551</v>
      </c>
      <c r="C103" s="285" t="s">
        <v>103</v>
      </c>
      <c r="D103" s="192">
        <v>1200</v>
      </c>
      <c r="E103" s="193">
        <v>1200</v>
      </c>
      <c r="F103" s="192">
        <v>1200</v>
      </c>
      <c r="G103" s="285" t="s">
        <v>552</v>
      </c>
      <c r="H103" s="194"/>
      <c r="J103" s="196"/>
      <c r="K103" s="197"/>
    </row>
    <row r="104" spans="1:11" s="144" customFormat="1" ht="17.399999999999999" hidden="1" outlineLevel="1" x14ac:dyDescent="0.3">
      <c r="A104" s="146" t="s">
        <v>307</v>
      </c>
      <c r="B104" s="397" t="s">
        <v>308</v>
      </c>
      <c r="C104" s="398"/>
      <c r="D104" s="398"/>
      <c r="E104" s="398"/>
      <c r="F104" s="398"/>
      <c r="G104" s="398"/>
      <c r="H104" s="187"/>
      <c r="J104" s="142"/>
      <c r="K104" s="143"/>
    </row>
    <row r="105" spans="1:11" s="165" customFormat="1" ht="17.399999999999999" hidden="1" outlineLevel="1" x14ac:dyDescent="0.25">
      <c r="A105" s="198" t="s">
        <v>553</v>
      </c>
      <c r="B105" s="397" t="s">
        <v>554</v>
      </c>
      <c r="C105" s="398"/>
      <c r="D105" s="398"/>
      <c r="E105" s="398"/>
      <c r="F105" s="398"/>
      <c r="G105" s="398"/>
      <c r="H105" s="199"/>
      <c r="J105" s="163"/>
      <c r="K105" s="164"/>
    </row>
    <row r="106" spans="1:11" s="165" customFormat="1" ht="54" hidden="1" outlineLevel="1" x14ac:dyDescent="0.25">
      <c r="A106" s="297">
        <v>1</v>
      </c>
      <c r="B106" s="287" t="s">
        <v>555</v>
      </c>
      <c r="C106" s="285" t="s">
        <v>103</v>
      </c>
      <c r="D106" s="200">
        <v>3309.21</v>
      </c>
      <c r="E106" s="201">
        <v>3309.21</v>
      </c>
      <c r="F106" s="202" t="s">
        <v>556</v>
      </c>
      <c r="G106" s="290" t="s">
        <v>80</v>
      </c>
      <c r="H106" s="199"/>
      <c r="J106" s="163"/>
      <c r="K106" s="164"/>
    </row>
    <row r="107" spans="1:11" s="165" customFormat="1" ht="54" hidden="1" outlineLevel="1" x14ac:dyDescent="0.25">
      <c r="A107" s="297">
        <v>2</v>
      </c>
      <c r="B107" s="190" t="s">
        <v>557</v>
      </c>
      <c r="C107" s="285" t="s">
        <v>103</v>
      </c>
      <c r="D107" s="192">
        <v>66951.64</v>
      </c>
      <c r="E107" s="193">
        <v>66951.64</v>
      </c>
      <c r="F107" s="203">
        <v>66951.64</v>
      </c>
      <c r="G107" s="285">
        <v>2014</v>
      </c>
      <c r="H107" s="199"/>
      <c r="J107" s="163"/>
      <c r="K107" s="164"/>
    </row>
    <row r="108" spans="1:11" s="144" customFormat="1" ht="17.399999999999999" hidden="1" outlineLevel="1" x14ac:dyDescent="0.3">
      <c r="A108" s="204" t="s">
        <v>322</v>
      </c>
      <c r="B108" s="397" t="s">
        <v>323</v>
      </c>
      <c r="C108" s="398"/>
      <c r="D108" s="398"/>
      <c r="E108" s="398"/>
      <c r="F108" s="398"/>
      <c r="G108" s="398"/>
      <c r="H108" s="187"/>
      <c r="J108" s="142"/>
      <c r="K108" s="143"/>
    </row>
    <row r="109" spans="1:11" s="144" customFormat="1" ht="17.399999999999999" hidden="1" outlineLevel="1" x14ac:dyDescent="0.3">
      <c r="A109" s="402" t="s">
        <v>324</v>
      </c>
      <c r="B109" s="384"/>
      <c r="C109" s="384"/>
      <c r="D109" s="384"/>
      <c r="E109" s="384"/>
      <c r="F109" s="384"/>
      <c r="G109" s="384"/>
      <c r="H109" s="187"/>
      <c r="J109" s="142"/>
      <c r="K109" s="143"/>
    </row>
    <row r="110" spans="1:11" s="144" customFormat="1" ht="54" hidden="1" outlineLevel="1" x14ac:dyDescent="0.3">
      <c r="A110" s="205">
        <v>1</v>
      </c>
      <c r="B110" s="287" t="s">
        <v>558</v>
      </c>
      <c r="C110" s="290" t="s">
        <v>103</v>
      </c>
      <c r="D110" s="293">
        <v>800</v>
      </c>
      <c r="E110" s="295">
        <v>800</v>
      </c>
      <c r="F110" s="206"/>
      <c r="G110" s="290" t="s">
        <v>552</v>
      </c>
      <c r="H110" s="187"/>
      <c r="J110" s="142"/>
      <c r="K110" s="143"/>
    </row>
    <row r="111" spans="1:11" s="144" customFormat="1" ht="72" hidden="1" outlineLevel="1" x14ac:dyDescent="0.3">
      <c r="A111" s="205">
        <v>2</v>
      </c>
      <c r="B111" s="190" t="s">
        <v>559</v>
      </c>
      <c r="C111" s="290" t="s">
        <v>103</v>
      </c>
      <c r="D111" s="192">
        <v>1416.15</v>
      </c>
      <c r="E111" s="193">
        <v>1416.15</v>
      </c>
      <c r="F111" s="284">
        <v>1416.15</v>
      </c>
      <c r="G111" s="285" t="s">
        <v>560</v>
      </c>
      <c r="H111" s="187"/>
      <c r="J111" s="142"/>
      <c r="K111" s="143"/>
    </row>
    <row r="112" spans="1:11" s="144" customFormat="1" ht="17.399999999999999" hidden="1" outlineLevel="1" x14ac:dyDescent="0.3">
      <c r="A112" s="402" t="s">
        <v>482</v>
      </c>
      <c r="B112" s="384"/>
      <c r="C112" s="384"/>
      <c r="D112" s="384"/>
      <c r="E112" s="384"/>
      <c r="F112" s="384"/>
      <c r="G112" s="384"/>
      <c r="H112" s="187"/>
      <c r="J112" s="142"/>
      <c r="K112" s="143"/>
    </row>
    <row r="113" spans="1:11" s="144" customFormat="1" ht="54" hidden="1" outlineLevel="1" x14ac:dyDescent="0.3">
      <c r="A113" s="207">
        <v>1</v>
      </c>
      <c r="B113" s="287" t="s">
        <v>561</v>
      </c>
      <c r="C113" s="285" t="s">
        <v>103</v>
      </c>
      <c r="D113" s="293">
        <v>1435.7650000000001</v>
      </c>
      <c r="E113" s="295">
        <v>1435.7650000000001</v>
      </c>
      <c r="F113" s="293">
        <v>1435.7650000000001</v>
      </c>
      <c r="G113" s="290" t="s">
        <v>562</v>
      </c>
      <c r="H113" s="187"/>
      <c r="J113" s="142"/>
      <c r="K113" s="143"/>
    </row>
    <row r="114" spans="1:11" s="144" customFormat="1" ht="36" hidden="1" outlineLevel="1" x14ac:dyDescent="0.3">
      <c r="A114" s="207">
        <v>2</v>
      </c>
      <c r="B114" s="190" t="s">
        <v>563</v>
      </c>
      <c r="C114" s="285" t="s">
        <v>564</v>
      </c>
      <c r="D114" s="192"/>
      <c r="E114" s="193"/>
      <c r="F114" s="192">
        <v>111400</v>
      </c>
      <c r="G114" s="285" t="s">
        <v>442</v>
      </c>
      <c r="H114" s="187"/>
      <c r="J114" s="142"/>
      <c r="K114" s="143"/>
    </row>
    <row r="115" spans="1:11" s="180" customFormat="1" ht="17.399999999999999" hidden="1" outlineLevel="1" x14ac:dyDescent="0.25">
      <c r="A115" s="402" t="s">
        <v>527</v>
      </c>
      <c r="B115" s="384"/>
      <c r="C115" s="384"/>
      <c r="D115" s="384"/>
      <c r="E115" s="384"/>
      <c r="F115" s="384"/>
      <c r="G115" s="384"/>
      <c r="H115" s="208"/>
      <c r="J115" s="181"/>
      <c r="K115" s="179"/>
    </row>
    <row r="116" spans="1:11" s="180" customFormat="1" ht="108" hidden="1" outlineLevel="1" x14ac:dyDescent="0.25">
      <c r="A116" s="207">
        <v>1</v>
      </c>
      <c r="B116" s="287" t="s">
        <v>565</v>
      </c>
      <c r="C116" s="285" t="s">
        <v>103</v>
      </c>
      <c r="D116" s="177">
        <v>27644.3</v>
      </c>
      <c r="E116" s="178">
        <v>27644.3</v>
      </c>
      <c r="F116" s="209" t="s">
        <v>566</v>
      </c>
      <c r="G116" s="290" t="s">
        <v>342</v>
      </c>
      <c r="H116" s="208"/>
      <c r="J116" s="181"/>
      <c r="K116" s="179"/>
    </row>
    <row r="117" spans="1:11" s="144" customFormat="1" ht="18" hidden="1" x14ac:dyDescent="0.3">
      <c r="A117" s="207">
        <v>2</v>
      </c>
      <c r="B117" s="287" t="s">
        <v>567</v>
      </c>
      <c r="C117" s="290" t="s">
        <v>31</v>
      </c>
      <c r="D117" s="293">
        <v>27000</v>
      </c>
      <c r="E117" s="295">
        <v>27000</v>
      </c>
      <c r="F117" s="293">
        <v>30000</v>
      </c>
      <c r="G117" s="290" t="s">
        <v>568</v>
      </c>
      <c r="H117" s="187"/>
      <c r="J117" s="142"/>
      <c r="K117" s="143"/>
    </row>
    <row r="118" spans="1:11" s="144" customFormat="1" ht="36" hidden="1" x14ac:dyDescent="0.3">
      <c r="A118" s="207">
        <v>3</v>
      </c>
      <c r="B118" s="190" t="s">
        <v>569</v>
      </c>
      <c r="C118" s="285" t="s">
        <v>31</v>
      </c>
      <c r="D118" s="284"/>
      <c r="E118" s="191"/>
      <c r="F118" s="284" t="s">
        <v>570</v>
      </c>
      <c r="G118" s="285" t="s">
        <v>32</v>
      </c>
      <c r="H118" s="187"/>
      <c r="J118" s="142"/>
      <c r="K118" s="143"/>
    </row>
    <row r="119" spans="1:11" s="165" customFormat="1" ht="18.600000000000001" hidden="1" outlineLevel="1" thickBot="1" x14ac:dyDescent="0.3">
      <c r="A119" s="393" t="s">
        <v>571</v>
      </c>
      <c r="B119" s="394"/>
      <c r="C119" s="394"/>
      <c r="D119" s="394"/>
      <c r="E119" s="394"/>
      <c r="F119" s="394"/>
      <c r="G119" s="394"/>
      <c r="H119" s="199"/>
      <c r="J119" s="163"/>
      <c r="K119" s="164"/>
    </row>
    <row r="120" spans="1:11" ht="17.399999999999999" hidden="1" outlineLevel="1" x14ac:dyDescent="0.25">
      <c r="A120" s="204" t="s">
        <v>322</v>
      </c>
      <c r="B120" s="404" t="s">
        <v>323</v>
      </c>
      <c r="C120" s="405"/>
      <c r="D120" s="405"/>
      <c r="E120" s="405"/>
      <c r="F120" s="405"/>
      <c r="G120" s="405"/>
    </row>
    <row r="121" spans="1:11" ht="17.399999999999999" hidden="1" outlineLevel="1" x14ac:dyDescent="0.25">
      <c r="A121" s="402" t="s">
        <v>324</v>
      </c>
      <c r="B121" s="384"/>
      <c r="C121" s="384"/>
      <c r="D121" s="384"/>
      <c r="E121" s="384"/>
      <c r="F121" s="384"/>
      <c r="G121" s="384"/>
    </row>
    <row r="122" spans="1:11" ht="36" hidden="1" outlineLevel="1" x14ac:dyDescent="0.25">
      <c r="A122" s="210">
        <v>1</v>
      </c>
      <c r="B122" s="190" t="s">
        <v>572</v>
      </c>
      <c r="C122" s="285" t="s">
        <v>103</v>
      </c>
      <c r="D122" s="153">
        <v>179505.29</v>
      </c>
      <c r="E122" s="171">
        <v>179505.29</v>
      </c>
      <c r="F122" s="192">
        <v>179505.29</v>
      </c>
      <c r="G122" s="285" t="s">
        <v>342</v>
      </c>
    </row>
    <row r="123" spans="1:11" ht="17.399999999999999" hidden="1" outlineLevel="1" x14ac:dyDescent="0.25">
      <c r="A123" s="402" t="s">
        <v>340</v>
      </c>
      <c r="B123" s="384"/>
      <c r="C123" s="384"/>
      <c r="D123" s="384"/>
      <c r="E123" s="384"/>
      <c r="F123" s="384"/>
      <c r="G123" s="384"/>
    </row>
    <row r="124" spans="1:11" s="165" customFormat="1" ht="36" hidden="1" outlineLevel="1" x14ac:dyDescent="0.25">
      <c r="A124" s="211">
        <v>1</v>
      </c>
      <c r="B124" s="190" t="s">
        <v>573</v>
      </c>
      <c r="C124" s="285" t="s">
        <v>103</v>
      </c>
      <c r="D124" s="177">
        <v>67461.3</v>
      </c>
      <c r="E124" s="178">
        <v>67461.3</v>
      </c>
      <c r="F124" s="192">
        <v>144638</v>
      </c>
      <c r="G124" s="285" t="s">
        <v>497</v>
      </c>
      <c r="H124" s="199"/>
      <c r="J124" s="163"/>
      <c r="K124" s="164"/>
    </row>
    <row r="125" spans="1:11" s="144" customFormat="1" ht="17.399999999999999" hidden="1" outlineLevel="1" x14ac:dyDescent="0.3">
      <c r="A125" s="402" t="s">
        <v>482</v>
      </c>
      <c r="B125" s="384"/>
      <c r="C125" s="384"/>
      <c r="D125" s="384"/>
      <c r="E125" s="384"/>
      <c r="F125" s="384"/>
      <c r="G125" s="384"/>
      <c r="H125" s="187"/>
      <c r="J125" s="142"/>
      <c r="K125" s="143"/>
    </row>
    <row r="126" spans="1:11" s="180" customFormat="1" ht="54" hidden="1" outlineLevel="1" x14ac:dyDescent="0.25">
      <c r="A126" s="211">
        <v>1</v>
      </c>
      <c r="B126" s="287" t="s">
        <v>574</v>
      </c>
      <c r="C126" s="285" t="s">
        <v>103</v>
      </c>
      <c r="D126" s="192">
        <v>116126</v>
      </c>
      <c r="E126" s="193">
        <v>116126</v>
      </c>
      <c r="F126" s="200">
        <v>118855.75</v>
      </c>
      <c r="G126" s="290" t="s">
        <v>32</v>
      </c>
      <c r="H126" s="208"/>
      <c r="J126" s="181"/>
      <c r="K126" s="179"/>
    </row>
    <row r="127" spans="1:11" s="144" customFormat="1" ht="17.399999999999999" hidden="1" x14ac:dyDescent="0.3">
      <c r="A127" s="402" t="s">
        <v>527</v>
      </c>
      <c r="B127" s="384"/>
      <c r="C127" s="384"/>
      <c r="D127" s="384"/>
      <c r="E127" s="384"/>
      <c r="F127" s="384"/>
      <c r="G127" s="384"/>
      <c r="H127" s="187"/>
      <c r="J127" s="142"/>
      <c r="K127" s="143"/>
    </row>
    <row r="128" spans="1:11" s="144" customFormat="1" ht="36" hidden="1" x14ac:dyDescent="0.3">
      <c r="A128" s="207">
        <v>1</v>
      </c>
      <c r="B128" s="287" t="s">
        <v>575</v>
      </c>
      <c r="C128" s="290" t="s">
        <v>103</v>
      </c>
      <c r="D128" s="212" t="s">
        <v>576</v>
      </c>
      <c r="E128" s="213" t="s">
        <v>576</v>
      </c>
      <c r="F128" s="212" t="s">
        <v>577</v>
      </c>
      <c r="G128" s="290" t="s">
        <v>578</v>
      </c>
      <c r="H128" s="187"/>
      <c r="J128" s="142"/>
      <c r="K128" s="143"/>
    </row>
    <row r="129" spans="1:11" s="144" customFormat="1" ht="36" hidden="1" x14ac:dyDescent="0.3">
      <c r="A129" s="207">
        <v>2</v>
      </c>
      <c r="B129" s="287" t="s">
        <v>579</v>
      </c>
      <c r="C129" s="290" t="s">
        <v>31</v>
      </c>
      <c r="D129" s="212" t="s">
        <v>580</v>
      </c>
      <c r="E129" s="213" t="s">
        <v>580</v>
      </c>
      <c r="F129" s="212" t="s">
        <v>581</v>
      </c>
      <c r="G129" s="290" t="s">
        <v>582</v>
      </c>
      <c r="H129" s="187"/>
      <c r="J129" s="142"/>
      <c r="K129" s="143"/>
    </row>
    <row r="130" spans="1:11" s="144" customFormat="1" ht="54" hidden="1" x14ac:dyDescent="0.3">
      <c r="A130" s="207">
        <v>3</v>
      </c>
      <c r="B130" s="287" t="s">
        <v>583</v>
      </c>
      <c r="C130" s="290" t="s">
        <v>31</v>
      </c>
      <c r="D130" s="212" t="s">
        <v>584</v>
      </c>
      <c r="E130" s="213" t="s">
        <v>584</v>
      </c>
      <c r="F130" s="212" t="s">
        <v>585</v>
      </c>
      <c r="G130" s="290" t="s">
        <v>586</v>
      </c>
      <c r="H130" s="187"/>
      <c r="J130" s="142"/>
      <c r="K130" s="143"/>
    </row>
    <row r="131" spans="1:11" s="144" customFormat="1" ht="90" hidden="1" x14ac:dyDescent="0.3">
      <c r="A131" s="207">
        <v>4</v>
      </c>
      <c r="B131" s="287" t="s">
        <v>587</v>
      </c>
      <c r="C131" s="290" t="s">
        <v>103</v>
      </c>
      <c r="D131" s="214" t="s">
        <v>588</v>
      </c>
      <c r="E131" s="215" t="s">
        <v>588</v>
      </c>
      <c r="F131" s="200">
        <v>8100</v>
      </c>
      <c r="G131" s="290">
        <v>2015</v>
      </c>
      <c r="H131" s="187"/>
      <c r="J131" s="142"/>
      <c r="K131" s="143"/>
    </row>
    <row r="132" spans="1:11" s="144" customFormat="1" ht="54" hidden="1" x14ac:dyDescent="0.3">
      <c r="A132" s="207">
        <v>5</v>
      </c>
      <c r="B132" s="190" t="s">
        <v>589</v>
      </c>
      <c r="C132" s="285" t="s">
        <v>31</v>
      </c>
      <c r="D132" s="192">
        <v>80640</v>
      </c>
      <c r="E132" s="193">
        <v>80640</v>
      </c>
      <c r="F132" s="192">
        <v>80640</v>
      </c>
      <c r="G132" s="285" t="s">
        <v>590</v>
      </c>
      <c r="H132" s="187"/>
      <c r="J132" s="142"/>
      <c r="K132" s="143"/>
    </row>
    <row r="133" spans="1:11" s="144" customFormat="1" ht="18" hidden="1" x14ac:dyDescent="0.3">
      <c r="A133" s="403" t="s">
        <v>591</v>
      </c>
      <c r="B133" s="377"/>
      <c r="C133" s="377"/>
      <c r="D133" s="377"/>
      <c r="E133" s="377"/>
      <c r="F133" s="377"/>
      <c r="G133" s="377"/>
      <c r="H133" s="187"/>
      <c r="J133" s="142"/>
      <c r="K133" s="143"/>
    </row>
    <row r="134" spans="1:11" ht="17.399999999999999" hidden="1" outlineLevel="1" x14ac:dyDescent="0.25">
      <c r="A134" s="204" t="s">
        <v>322</v>
      </c>
      <c r="B134" s="397" t="s">
        <v>323</v>
      </c>
      <c r="C134" s="398"/>
      <c r="D134" s="398"/>
      <c r="E134" s="398"/>
      <c r="F134" s="398"/>
      <c r="G134" s="398"/>
    </row>
    <row r="135" spans="1:11" s="144" customFormat="1" ht="17.399999999999999" hidden="1" outlineLevel="1" x14ac:dyDescent="0.3">
      <c r="A135" s="402" t="s">
        <v>482</v>
      </c>
      <c r="B135" s="384"/>
      <c r="C135" s="384"/>
      <c r="D135" s="384"/>
      <c r="E135" s="384"/>
      <c r="F135" s="384"/>
      <c r="G135" s="384"/>
      <c r="H135" s="187"/>
      <c r="J135" s="142"/>
      <c r="K135" s="143"/>
    </row>
    <row r="136" spans="1:11" s="144" customFormat="1" ht="54" hidden="1" outlineLevel="1" x14ac:dyDescent="0.3">
      <c r="A136" s="285">
        <v>1</v>
      </c>
      <c r="B136" s="190" t="s">
        <v>592</v>
      </c>
      <c r="C136" s="285" t="s">
        <v>103</v>
      </c>
      <c r="D136" s="177">
        <v>126500</v>
      </c>
      <c r="E136" s="178">
        <v>126500</v>
      </c>
      <c r="F136" s="177">
        <v>126500</v>
      </c>
      <c r="G136" s="285" t="s">
        <v>134</v>
      </c>
      <c r="H136" s="187"/>
      <c r="J136" s="142"/>
      <c r="K136" s="143"/>
    </row>
    <row r="137" spans="1:11" s="144" customFormat="1" ht="17.399999999999999" hidden="1" outlineLevel="1" x14ac:dyDescent="0.3">
      <c r="A137" s="402" t="s">
        <v>503</v>
      </c>
      <c r="B137" s="384"/>
      <c r="C137" s="384"/>
      <c r="D137" s="384"/>
      <c r="E137" s="384"/>
      <c r="F137" s="384"/>
      <c r="G137" s="384"/>
      <c r="H137" s="187"/>
      <c r="J137" s="142"/>
      <c r="K137" s="143"/>
    </row>
    <row r="138" spans="1:11" s="144" customFormat="1" ht="72" hidden="1" outlineLevel="1" x14ac:dyDescent="0.3">
      <c r="A138" s="297">
        <v>1</v>
      </c>
      <c r="B138" s="216" t="s">
        <v>593</v>
      </c>
      <c r="C138" s="285" t="s">
        <v>103</v>
      </c>
      <c r="D138" s="177">
        <v>18800</v>
      </c>
      <c r="E138" s="178">
        <v>18800</v>
      </c>
      <c r="F138" s="177">
        <v>188000</v>
      </c>
      <c r="G138" s="285" t="s">
        <v>37</v>
      </c>
      <c r="H138" s="187"/>
      <c r="J138" s="142"/>
      <c r="K138" s="143"/>
    </row>
    <row r="139" spans="1:11" s="144" customFormat="1" ht="17.399999999999999" hidden="1" x14ac:dyDescent="0.3">
      <c r="A139" s="402" t="s">
        <v>527</v>
      </c>
      <c r="B139" s="384"/>
      <c r="C139" s="384"/>
      <c r="D139" s="384"/>
      <c r="E139" s="384"/>
      <c r="F139" s="384"/>
      <c r="G139" s="384"/>
      <c r="H139" s="187"/>
      <c r="J139" s="142"/>
      <c r="K139" s="143"/>
    </row>
    <row r="140" spans="1:11" s="144" customFormat="1" ht="36" hidden="1" x14ac:dyDescent="0.3">
      <c r="A140" s="285">
        <v>1</v>
      </c>
      <c r="B140" s="216" t="s">
        <v>594</v>
      </c>
      <c r="C140" s="285" t="s">
        <v>31</v>
      </c>
      <c r="D140" s="177">
        <v>610000</v>
      </c>
      <c r="E140" s="178">
        <v>610000</v>
      </c>
      <c r="F140" s="177">
        <v>610000</v>
      </c>
      <c r="G140" s="285" t="s">
        <v>595</v>
      </c>
      <c r="H140" s="187"/>
      <c r="J140" s="142"/>
      <c r="K140" s="143"/>
    </row>
    <row r="141" spans="1:11" s="158" customFormat="1" ht="36" hidden="1" outlineLevel="1" x14ac:dyDescent="0.25">
      <c r="A141" s="285">
        <v>2</v>
      </c>
      <c r="B141" s="216" t="s">
        <v>596</v>
      </c>
      <c r="C141" s="285" t="s">
        <v>597</v>
      </c>
      <c r="D141" s="177">
        <v>50000</v>
      </c>
      <c r="E141" s="178">
        <v>50000</v>
      </c>
      <c r="F141" s="177">
        <v>50000</v>
      </c>
      <c r="G141" s="285" t="s">
        <v>568</v>
      </c>
      <c r="H141" s="217"/>
      <c r="J141" s="218"/>
      <c r="K141" s="219"/>
    </row>
    <row r="142" spans="1:11" s="158" customFormat="1" ht="54" hidden="1" outlineLevel="1" x14ac:dyDescent="0.25">
      <c r="A142" s="290">
        <v>3</v>
      </c>
      <c r="B142" s="220" t="s">
        <v>598</v>
      </c>
      <c r="C142" s="290" t="s">
        <v>31</v>
      </c>
      <c r="D142" s="293">
        <v>338300</v>
      </c>
      <c r="E142" s="295">
        <v>338300</v>
      </c>
      <c r="F142" s="293">
        <v>338300</v>
      </c>
      <c r="G142" s="290" t="s">
        <v>304</v>
      </c>
      <c r="H142" s="217"/>
      <c r="J142" s="218"/>
      <c r="K142" s="219"/>
    </row>
    <row r="143" spans="1:11" s="158" customFormat="1" ht="36" hidden="1" outlineLevel="1" x14ac:dyDescent="0.25">
      <c r="A143" s="285">
        <v>4</v>
      </c>
      <c r="B143" s="216" t="s">
        <v>599</v>
      </c>
      <c r="C143" s="285" t="s">
        <v>31</v>
      </c>
      <c r="D143" s="177">
        <v>732000</v>
      </c>
      <c r="E143" s="178">
        <v>732000</v>
      </c>
      <c r="F143" s="177">
        <v>732000</v>
      </c>
      <c r="G143" s="285" t="s">
        <v>342</v>
      </c>
      <c r="H143" s="217"/>
      <c r="J143" s="218"/>
      <c r="K143" s="219"/>
    </row>
    <row r="144" spans="1:11" s="158" customFormat="1" ht="162" hidden="1" outlineLevel="1" x14ac:dyDescent="0.25">
      <c r="A144" s="290">
        <v>5</v>
      </c>
      <c r="B144" s="220" t="s">
        <v>600</v>
      </c>
      <c r="C144" s="290" t="s">
        <v>103</v>
      </c>
      <c r="D144" s="293">
        <v>278150</v>
      </c>
      <c r="E144" s="295">
        <v>278150</v>
      </c>
      <c r="F144" s="293">
        <v>278150</v>
      </c>
      <c r="G144" s="290" t="s">
        <v>134</v>
      </c>
      <c r="H144" s="217"/>
      <c r="J144" s="218"/>
      <c r="K144" s="219"/>
    </row>
    <row r="145" spans="1:214" s="158" customFormat="1" ht="54" hidden="1" outlineLevel="1" x14ac:dyDescent="0.25">
      <c r="A145" s="285">
        <v>6</v>
      </c>
      <c r="B145" s="216" t="s">
        <v>601</v>
      </c>
      <c r="C145" s="285" t="s">
        <v>602</v>
      </c>
      <c r="D145" s="192">
        <v>778000</v>
      </c>
      <c r="E145" s="193">
        <v>778000</v>
      </c>
      <c r="F145" s="284" t="s">
        <v>603</v>
      </c>
      <c r="G145" s="285" t="s">
        <v>134</v>
      </c>
      <c r="H145" s="217"/>
      <c r="J145" s="218"/>
      <c r="K145" s="219"/>
    </row>
    <row r="146" spans="1:214" s="158" customFormat="1" ht="36" hidden="1" outlineLevel="1" x14ac:dyDescent="0.25">
      <c r="A146" s="290">
        <v>7</v>
      </c>
      <c r="B146" s="220" t="s">
        <v>604</v>
      </c>
      <c r="C146" s="290" t="s">
        <v>31</v>
      </c>
      <c r="D146" s="200">
        <v>20000</v>
      </c>
      <c r="E146" s="201">
        <v>20000</v>
      </c>
      <c r="F146" s="200">
        <v>20000</v>
      </c>
      <c r="G146" s="290" t="s">
        <v>134</v>
      </c>
      <c r="H146" s="217"/>
      <c r="J146" s="218"/>
      <c r="K146" s="219"/>
    </row>
    <row r="147" spans="1:214" s="158" customFormat="1" ht="72" hidden="1" outlineLevel="1" x14ac:dyDescent="0.25">
      <c r="A147" s="285">
        <v>8</v>
      </c>
      <c r="B147" s="220" t="s">
        <v>605</v>
      </c>
      <c r="C147" s="290" t="s">
        <v>31</v>
      </c>
      <c r="D147" s="293">
        <v>30000</v>
      </c>
      <c r="E147" s="295">
        <v>30000</v>
      </c>
      <c r="F147" s="293">
        <v>30000</v>
      </c>
      <c r="G147" s="290" t="s">
        <v>85</v>
      </c>
      <c r="H147" s="217"/>
      <c r="J147" s="218"/>
      <c r="K147" s="219"/>
    </row>
    <row r="148" spans="1:214" s="158" customFormat="1" ht="72" hidden="1" outlineLevel="1" x14ac:dyDescent="0.25">
      <c r="A148" s="298">
        <v>9</v>
      </c>
      <c r="B148" s="220" t="s">
        <v>606</v>
      </c>
      <c r="C148" s="290" t="s">
        <v>31</v>
      </c>
      <c r="D148" s="293">
        <v>21500</v>
      </c>
      <c r="E148" s="295">
        <v>21500</v>
      </c>
      <c r="F148" s="293">
        <v>21500</v>
      </c>
      <c r="G148" s="290" t="s">
        <v>85</v>
      </c>
      <c r="H148" s="217"/>
      <c r="J148" s="218"/>
      <c r="K148" s="219"/>
    </row>
    <row r="149" spans="1:214" s="158" customFormat="1" ht="54" hidden="1" outlineLevel="1" x14ac:dyDescent="0.25">
      <c r="A149" s="221">
        <v>10</v>
      </c>
      <c r="B149" s="220" t="s">
        <v>607</v>
      </c>
      <c r="C149" s="290" t="s">
        <v>31</v>
      </c>
      <c r="D149" s="293">
        <v>400000</v>
      </c>
      <c r="E149" s="295">
        <v>400000</v>
      </c>
      <c r="F149" s="293">
        <v>400000</v>
      </c>
      <c r="G149" s="290" t="s">
        <v>150</v>
      </c>
      <c r="H149" s="217"/>
      <c r="J149" s="218"/>
      <c r="K149" s="219"/>
    </row>
    <row r="150" spans="1:214" s="158" customFormat="1" ht="108" hidden="1" outlineLevel="1" x14ac:dyDescent="0.25">
      <c r="A150" s="298">
        <v>11</v>
      </c>
      <c r="B150" s="222" t="s">
        <v>608</v>
      </c>
      <c r="C150" s="290" t="s">
        <v>31</v>
      </c>
      <c r="D150" s="293"/>
      <c r="E150" s="295"/>
      <c r="F150" s="293">
        <v>1967010</v>
      </c>
      <c r="G150" s="290" t="s">
        <v>609</v>
      </c>
      <c r="H150" s="217"/>
      <c r="J150" s="218"/>
      <c r="K150" s="219"/>
    </row>
    <row r="151" spans="1:214" s="159" customFormat="1" ht="36" hidden="1" outlineLevel="1" x14ac:dyDescent="0.25">
      <c r="A151" s="210">
        <v>12</v>
      </c>
      <c r="B151" s="216" t="s">
        <v>610</v>
      </c>
      <c r="C151" s="285"/>
      <c r="D151" s="177">
        <v>27000</v>
      </c>
      <c r="E151" s="178">
        <v>27000</v>
      </c>
      <c r="F151" s="177">
        <v>27000</v>
      </c>
      <c r="G151" s="285" t="s">
        <v>37</v>
      </c>
      <c r="H151" s="347"/>
      <c r="I151" s="348"/>
      <c r="J151" s="223"/>
      <c r="K151" s="162"/>
    </row>
    <row r="152" spans="1:214" s="144" customFormat="1" ht="18.600000000000001" hidden="1" outlineLevel="1" thickBot="1" x14ac:dyDescent="0.35">
      <c r="A152" s="393" t="s">
        <v>611</v>
      </c>
      <c r="B152" s="394"/>
      <c r="C152" s="394"/>
      <c r="D152" s="394"/>
      <c r="E152" s="394"/>
      <c r="F152" s="394"/>
      <c r="G152" s="394"/>
      <c r="H152" s="187"/>
      <c r="J152" s="142"/>
      <c r="K152" s="143"/>
    </row>
    <row r="153" spans="1:214" s="187" customFormat="1" ht="17.399999999999999" hidden="1" outlineLevel="1" x14ac:dyDescent="0.3">
      <c r="A153" s="188" t="s">
        <v>293</v>
      </c>
      <c r="B153" s="404" t="s">
        <v>294</v>
      </c>
      <c r="C153" s="405"/>
      <c r="D153" s="405"/>
      <c r="E153" s="405"/>
      <c r="F153" s="405"/>
      <c r="G153" s="405"/>
      <c r="J153" s="142"/>
      <c r="K153" s="189"/>
    </row>
    <row r="154" spans="1:214" s="149" customFormat="1" ht="34.799999999999997" hidden="1" outlineLevel="1" x14ac:dyDescent="0.3">
      <c r="A154" s="150">
        <v>1</v>
      </c>
      <c r="B154" s="151" t="s">
        <v>612</v>
      </c>
      <c r="C154" s="152" t="s">
        <v>613</v>
      </c>
      <c r="D154" s="177">
        <v>2928659</v>
      </c>
      <c r="E154" s="178">
        <v>2928659</v>
      </c>
      <c r="F154" s="177">
        <v>152054600</v>
      </c>
      <c r="G154" s="169" t="s">
        <v>614</v>
      </c>
      <c r="H154" s="238"/>
      <c r="I154" s="238"/>
      <c r="J154" s="119"/>
      <c r="K154" s="120"/>
      <c r="L154" s="118"/>
      <c r="M154" s="118"/>
      <c r="N154" s="118"/>
      <c r="O154" s="118"/>
      <c r="P154" s="118"/>
      <c r="Q154" s="118"/>
      <c r="R154" s="118"/>
      <c r="S154" s="118"/>
      <c r="T154" s="118"/>
      <c r="U154" s="118"/>
      <c r="V154" s="118"/>
      <c r="W154" s="118"/>
      <c r="X154" s="118"/>
      <c r="Y154" s="118"/>
      <c r="Z154" s="118"/>
      <c r="AA154" s="118"/>
      <c r="AB154" s="118"/>
      <c r="AC154" s="118"/>
      <c r="AD154" s="118"/>
      <c r="AE154" s="118"/>
      <c r="AF154" s="118"/>
      <c r="AG154" s="118"/>
      <c r="AH154" s="118"/>
      <c r="AI154" s="118"/>
      <c r="AJ154" s="118"/>
      <c r="AK154" s="118"/>
      <c r="AL154" s="118"/>
      <c r="AM154" s="118"/>
      <c r="AN154" s="118"/>
      <c r="AO154" s="118"/>
      <c r="AP154" s="118"/>
      <c r="AQ154" s="118"/>
      <c r="AR154" s="118"/>
      <c r="AS154" s="118"/>
      <c r="AT154" s="118"/>
      <c r="AU154" s="118"/>
      <c r="AV154" s="118"/>
      <c r="AW154" s="118"/>
      <c r="AX154" s="118"/>
      <c r="AY154" s="118"/>
      <c r="AZ154" s="118"/>
      <c r="BA154" s="118"/>
      <c r="BB154" s="118"/>
      <c r="BC154" s="118"/>
      <c r="BD154" s="118"/>
      <c r="BE154" s="118"/>
      <c r="BF154" s="118"/>
      <c r="BG154" s="118"/>
      <c r="BH154" s="118"/>
      <c r="BI154" s="118"/>
      <c r="BJ154" s="118"/>
      <c r="BK154" s="118"/>
      <c r="BL154" s="118"/>
      <c r="BM154" s="118"/>
      <c r="BN154" s="118"/>
      <c r="BO154" s="118"/>
      <c r="BP154" s="118"/>
      <c r="BQ154" s="118"/>
      <c r="BR154" s="118"/>
      <c r="BS154" s="118"/>
      <c r="BT154" s="118"/>
      <c r="BU154" s="118"/>
      <c r="BV154" s="118"/>
      <c r="BW154" s="118"/>
      <c r="BX154" s="118"/>
      <c r="BY154" s="118"/>
      <c r="BZ154" s="118"/>
      <c r="CA154" s="118"/>
      <c r="CB154" s="118"/>
      <c r="CC154" s="118"/>
      <c r="CD154" s="118"/>
      <c r="CE154" s="118"/>
      <c r="CF154" s="118"/>
      <c r="CG154" s="118"/>
      <c r="CH154" s="118"/>
      <c r="CI154" s="118"/>
      <c r="CJ154" s="118"/>
      <c r="CK154" s="118"/>
      <c r="CL154" s="118"/>
      <c r="CM154" s="118"/>
      <c r="CN154" s="118"/>
      <c r="CO154" s="118"/>
      <c r="CP154" s="118"/>
      <c r="CQ154" s="118"/>
      <c r="CR154" s="118"/>
      <c r="CS154" s="118"/>
      <c r="CT154" s="118"/>
      <c r="CU154" s="118"/>
      <c r="CV154" s="118"/>
      <c r="CW154" s="118"/>
      <c r="CX154" s="118"/>
      <c r="CY154" s="118"/>
      <c r="CZ154" s="118"/>
      <c r="DA154" s="118"/>
      <c r="DB154" s="118"/>
      <c r="DC154" s="118"/>
      <c r="DD154" s="118"/>
      <c r="DE154" s="118"/>
      <c r="DF154" s="118"/>
      <c r="DG154" s="118"/>
      <c r="DH154" s="118"/>
      <c r="DI154" s="118"/>
      <c r="DJ154" s="118"/>
      <c r="DK154" s="118"/>
      <c r="DL154" s="118"/>
      <c r="DM154" s="118"/>
      <c r="DN154" s="118"/>
      <c r="DO154" s="118"/>
      <c r="DP154" s="118"/>
      <c r="DQ154" s="118"/>
      <c r="DR154" s="118"/>
      <c r="DS154" s="118"/>
      <c r="DT154" s="118"/>
      <c r="DU154" s="118"/>
      <c r="DV154" s="118"/>
      <c r="DW154" s="118"/>
      <c r="DX154" s="118"/>
      <c r="DY154" s="118"/>
      <c r="DZ154" s="118"/>
      <c r="EA154" s="118"/>
      <c r="EB154" s="118"/>
      <c r="EC154" s="118"/>
      <c r="ED154" s="118"/>
      <c r="EE154" s="118"/>
      <c r="EF154" s="118"/>
      <c r="EG154" s="118"/>
      <c r="EH154" s="118"/>
      <c r="EI154" s="118"/>
      <c r="EJ154" s="118"/>
      <c r="EK154" s="118"/>
      <c r="EL154" s="118"/>
      <c r="EM154" s="118"/>
      <c r="EN154" s="118"/>
      <c r="EO154" s="118"/>
      <c r="EP154" s="118"/>
      <c r="EQ154" s="118"/>
      <c r="ER154" s="118"/>
      <c r="ES154" s="118"/>
      <c r="ET154" s="118"/>
      <c r="EU154" s="118"/>
      <c r="EV154" s="118"/>
      <c r="EW154" s="118"/>
      <c r="EX154" s="118"/>
      <c r="EY154" s="118"/>
      <c r="EZ154" s="118"/>
      <c r="FA154" s="118"/>
      <c r="FB154" s="118"/>
      <c r="FC154" s="118"/>
      <c r="FD154" s="118"/>
      <c r="FE154" s="118"/>
      <c r="FF154" s="118"/>
      <c r="FG154" s="118"/>
      <c r="FH154" s="118"/>
      <c r="FI154" s="118"/>
      <c r="FJ154" s="118"/>
      <c r="FK154" s="118"/>
      <c r="FL154" s="118"/>
      <c r="FM154" s="118"/>
      <c r="FN154" s="118"/>
      <c r="FO154" s="118"/>
      <c r="FP154" s="118"/>
      <c r="FQ154" s="118"/>
      <c r="FR154" s="118"/>
      <c r="FS154" s="118"/>
      <c r="FT154" s="118"/>
      <c r="FU154" s="118"/>
      <c r="FV154" s="118"/>
      <c r="FW154" s="118"/>
      <c r="FX154" s="118"/>
      <c r="FY154" s="118"/>
      <c r="FZ154" s="118"/>
      <c r="GA154" s="118"/>
      <c r="GB154" s="118"/>
      <c r="GC154" s="118"/>
      <c r="GD154" s="118"/>
      <c r="GE154" s="118"/>
      <c r="GF154" s="118"/>
      <c r="GG154" s="118"/>
      <c r="GH154" s="118"/>
      <c r="GI154" s="118"/>
      <c r="GJ154" s="118"/>
      <c r="GK154" s="118"/>
      <c r="GL154" s="118"/>
      <c r="GM154" s="118"/>
      <c r="GN154" s="118"/>
      <c r="GO154" s="118"/>
      <c r="GP154" s="118"/>
      <c r="GQ154" s="118"/>
      <c r="GR154" s="118"/>
      <c r="GS154" s="118"/>
      <c r="GT154" s="118"/>
      <c r="GU154" s="118"/>
      <c r="GV154" s="118"/>
      <c r="GW154" s="118"/>
      <c r="GX154" s="118"/>
      <c r="GY154" s="118"/>
      <c r="GZ154" s="118"/>
      <c r="HA154" s="118"/>
      <c r="HB154" s="118"/>
      <c r="HC154" s="118"/>
      <c r="HD154" s="118"/>
      <c r="HE154" s="118"/>
      <c r="HF154" s="118"/>
    </row>
    <row r="155" spans="1:214" s="187" customFormat="1" ht="36" hidden="1" outlineLevel="1" x14ac:dyDescent="0.3">
      <c r="A155" s="298">
        <v>2</v>
      </c>
      <c r="B155" s="287" t="s">
        <v>615</v>
      </c>
      <c r="C155" s="290" t="s">
        <v>616</v>
      </c>
      <c r="D155" s="293">
        <v>1500</v>
      </c>
      <c r="E155" s="295">
        <v>1500</v>
      </c>
      <c r="F155" s="349" t="s">
        <v>617</v>
      </c>
      <c r="G155" s="290" t="s">
        <v>32</v>
      </c>
      <c r="J155" s="142"/>
      <c r="K155" s="189"/>
    </row>
    <row r="156" spans="1:214" s="195" customFormat="1" ht="54" hidden="1" outlineLevel="1" x14ac:dyDescent="0.35">
      <c r="A156" s="298">
        <v>3</v>
      </c>
      <c r="B156" s="190" t="s">
        <v>618</v>
      </c>
      <c r="C156" s="285" t="s">
        <v>103</v>
      </c>
      <c r="D156" s="192">
        <v>25311</v>
      </c>
      <c r="E156" s="193">
        <v>25311</v>
      </c>
      <c r="F156" s="224" t="s">
        <v>619</v>
      </c>
      <c r="G156" s="285" t="s">
        <v>620</v>
      </c>
      <c r="H156" s="225"/>
      <c r="J156" s="196"/>
      <c r="K156" s="197"/>
    </row>
    <row r="157" spans="1:214" s="159" customFormat="1" ht="17.399999999999999" hidden="1" outlineLevel="1" x14ac:dyDescent="0.25">
      <c r="A157" s="146" t="s">
        <v>307</v>
      </c>
      <c r="B157" s="397" t="s">
        <v>308</v>
      </c>
      <c r="C157" s="398"/>
      <c r="D157" s="398"/>
      <c r="E157" s="398"/>
      <c r="F157" s="398"/>
      <c r="G157" s="398"/>
      <c r="H157" s="347"/>
      <c r="I157" s="348"/>
      <c r="J157" s="223"/>
      <c r="K157" s="162"/>
    </row>
    <row r="158" spans="1:214" s="195" customFormat="1" ht="18" hidden="1" outlineLevel="1" x14ac:dyDescent="0.35">
      <c r="A158" s="198" t="s">
        <v>553</v>
      </c>
      <c r="B158" s="397" t="s">
        <v>554</v>
      </c>
      <c r="C158" s="398"/>
      <c r="D158" s="398"/>
      <c r="E158" s="398"/>
      <c r="F158" s="398"/>
      <c r="G158" s="398"/>
      <c r="H158" s="187"/>
      <c r="J158" s="196"/>
      <c r="K158" s="197"/>
    </row>
    <row r="159" spans="1:214" s="195" customFormat="1" ht="36" hidden="1" outlineLevel="1" x14ac:dyDescent="0.35">
      <c r="A159" s="211">
        <v>1</v>
      </c>
      <c r="B159" s="287" t="s">
        <v>621</v>
      </c>
      <c r="C159" s="290" t="s">
        <v>103</v>
      </c>
      <c r="D159" s="293">
        <v>186900</v>
      </c>
      <c r="E159" s="295">
        <v>186900</v>
      </c>
      <c r="F159" s="350">
        <v>186900</v>
      </c>
      <c r="G159" s="290" t="s">
        <v>32</v>
      </c>
      <c r="H159" s="187"/>
      <c r="J159" s="196"/>
      <c r="K159" s="197"/>
    </row>
    <row r="160" spans="1:214" s="226" customFormat="1" ht="54" hidden="1" outlineLevel="1" x14ac:dyDescent="0.3">
      <c r="A160" s="297">
        <v>2</v>
      </c>
      <c r="B160" s="190" t="s">
        <v>622</v>
      </c>
      <c r="C160" s="285" t="s">
        <v>623</v>
      </c>
      <c r="D160" s="284" t="s">
        <v>624</v>
      </c>
      <c r="E160" s="191" t="s">
        <v>624</v>
      </c>
      <c r="F160" s="284" t="s">
        <v>624</v>
      </c>
      <c r="G160" s="285" t="s">
        <v>134</v>
      </c>
      <c r="H160" s="351"/>
      <c r="I160" s="352"/>
      <c r="J160" s="147"/>
      <c r="K160" s="227"/>
    </row>
    <row r="161" spans="1:11" s="165" customFormat="1" ht="17.399999999999999" hidden="1" outlineLevel="1" x14ac:dyDescent="0.25">
      <c r="A161" s="204" t="s">
        <v>322</v>
      </c>
      <c r="B161" s="397" t="s">
        <v>323</v>
      </c>
      <c r="C161" s="398"/>
      <c r="D161" s="398"/>
      <c r="E161" s="398"/>
      <c r="F161" s="398"/>
      <c r="G161" s="398"/>
      <c r="H161" s="199"/>
      <c r="J161" s="163"/>
      <c r="K161" s="164"/>
    </row>
    <row r="162" spans="1:11" s="144" customFormat="1" ht="17.399999999999999" hidden="1" outlineLevel="1" x14ac:dyDescent="0.3">
      <c r="A162" s="402" t="s">
        <v>345</v>
      </c>
      <c r="B162" s="384"/>
      <c r="C162" s="384"/>
      <c r="D162" s="384"/>
      <c r="E162" s="384"/>
      <c r="F162" s="384"/>
      <c r="G162" s="384"/>
      <c r="H162" s="187"/>
      <c r="J162" s="142"/>
      <c r="K162" s="143"/>
    </row>
    <row r="163" spans="1:11" s="144" customFormat="1" ht="36" hidden="1" outlineLevel="1" x14ac:dyDescent="0.3">
      <c r="A163" s="228">
        <v>1</v>
      </c>
      <c r="B163" s="190" t="s">
        <v>625</v>
      </c>
      <c r="C163" s="285" t="s">
        <v>626</v>
      </c>
      <c r="D163" s="177">
        <v>500</v>
      </c>
      <c r="E163" s="178">
        <v>500</v>
      </c>
      <c r="F163" s="192">
        <v>5500</v>
      </c>
      <c r="G163" s="285" t="s">
        <v>627</v>
      </c>
      <c r="H163" s="187"/>
      <c r="J163" s="142"/>
      <c r="K163" s="143"/>
    </row>
    <row r="164" spans="1:11" s="144" customFormat="1" ht="17.399999999999999" hidden="1" outlineLevel="1" x14ac:dyDescent="0.3">
      <c r="A164" s="402" t="s">
        <v>386</v>
      </c>
      <c r="B164" s="384"/>
      <c r="C164" s="384"/>
      <c r="D164" s="384"/>
      <c r="E164" s="384"/>
      <c r="F164" s="384"/>
      <c r="G164" s="384"/>
      <c r="H164" s="187"/>
      <c r="J164" s="142"/>
      <c r="K164" s="143"/>
    </row>
    <row r="165" spans="1:11" s="165" customFormat="1" ht="36" hidden="1" outlineLevel="1" x14ac:dyDescent="0.25">
      <c r="A165" s="228">
        <v>1</v>
      </c>
      <c r="B165" s="194" t="s">
        <v>628</v>
      </c>
      <c r="C165" s="285" t="s">
        <v>629</v>
      </c>
      <c r="D165" s="177">
        <v>6200</v>
      </c>
      <c r="E165" s="178">
        <v>6200</v>
      </c>
      <c r="F165" s="177">
        <v>6200</v>
      </c>
      <c r="G165" s="285">
        <v>2015</v>
      </c>
      <c r="H165" s="199"/>
      <c r="J165" s="163"/>
      <c r="K165" s="164"/>
    </row>
    <row r="166" spans="1:11" s="165" customFormat="1" ht="17.399999999999999" hidden="1" outlineLevel="1" x14ac:dyDescent="0.25">
      <c r="A166" s="402" t="s">
        <v>482</v>
      </c>
      <c r="B166" s="384"/>
      <c r="C166" s="384"/>
      <c r="D166" s="384"/>
      <c r="E166" s="384"/>
      <c r="F166" s="384"/>
      <c r="G166" s="384"/>
      <c r="H166" s="199"/>
      <c r="J166" s="163"/>
      <c r="K166" s="164"/>
    </row>
    <row r="167" spans="1:11" s="165" customFormat="1" ht="54" hidden="1" outlineLevel="1" x14ac:dyDescent="0.25">
      <c r="A167" s="229">
        <v>1</v>
      </c>
      <c r="B167" s="190" t="s">
        <v>630</v>
      </c>
      <c r="C167" s="285" t="s">
        <v>103</v>
      </c>
      <c r="D167" s="177">
        <v>441241.71</v>
      </c>
      <c r="E167" s="178">
        <v>441241.71</v>
      </c>
      <c r="F167" s="177">
        <v>441241.71</v>
      </c>
      <c r="G167" s="285" t="s">
        <v>68</v>
      </c>
      <c r="H167" s="199"/>
      <c r="J167" s="163"/>
      <c r="K167" s="164"/>
    </row>
    <row r="168" spans="1:11" s="165" customFormat="1" ht="36" hidden="1" outlineLevel="1" x14ac:dyDescent="0.25">
      <c r="A168" s="229">
        <v>2</v>
      </c>
      <c r="B168" s="190" t="s">
        <v>631</v>
      </c>
      <c r="C168" s="285" t="s">
        <v>103</v>
      </c>
      <c r="D168" s="177">
        <v>84237.83</v>
      </c>
      <c r="E168" s="178">
        <v>84237.83</v>
      </c>
      <c r="F168" s="177">
        <v>84237.83</v>
      </c>
      <c r="G168" s="285" t="s">
        <v>590</v>
      </c>
      <c r="J168" s="163"/>
      <c r="K168" s="164"/>
    </row>
    <row r="169" spans="1:11" s="144" customFormat="1" ht="18" hidden="1" x14ac:dyDescent="0.3">
      <c r="A169" s="229">
        <v>3</v>
      </c>
      <c r="B169" s="230" t="s">
        <v>632</v>
      </c>
      <c r="C169" s="285" t="s">
        <v>626</v>
      </c>
      <c r="D169" s="177">
        <v>1316</v>
      </c>
      <c r="E169" s="178">
        <v>1316</v>
      </c>
      <c r="F169" s="177">
        <v>1316</v>
      </c>
      <c r="G169" s="229"/>
      <c r="H169" s="187"/>
      <c r="J169" s="142"/>
      <c r="K169" s="143"/>
    </row>
    <row r="170" spans="1:11" s="144" customFormat="1" ht="17.399999999999999" hidden="1" x14ac:dyDescent="0.3">
      <c r="A170" s="402" t="s">
        <v>527</v>
      </c>
      <c r="B170" s="384"/>
      <c r="C170" s="384"/>
      <c r="D170" s="384"/>
      <c r="E170" s="384"/>
      <c r="F170" s="384"/>
      <c r="G170" s="384"/>
      <c r="H170" s="187"/>
      <c r="J170" s="142"/>
      <c r="K170" s="143"/>
    </row>
    <row r="171" spans="1:11" s="144" customFormat="1" ht="36" hidden="1" x14ac:dyDescent="0.3">
      <c r="A171" s="211">
        <v>1</v>
      </c>
      <c r="B171" s="190" t="s">
        <v>633</v>
      </c>
      <c r="C171" s="285" t="s">
        <v>103</v>
      </c>
      <c r="D171" s="224" t="s">
        <v>634</v>
      </c>
      <c r="E171" s="353" t="s">
        <v>634</v>
      </c>
      <c r="F171" s="224" t="s">
        <v>634</v>
      </c>
      <c r="G171" s="285" t="s">
        <v>635</v>
      </c>
      <c r="H171" s="187"/>
      <c r="J171" s="142"/>
      <c r="K171" s="143"/>
    </row>
    <row r="172" spans="1:11" s="144" customFormat="1" ht="36" hidden="1" x14ac:dyDescent="0.3">
      <c r="A172" s="297">
        <v>2</v>
      </c>
      <c r="B172" s="190" t="s">
        <v>636</v>
      </c>
      <c r="C172" s="285" t="s">
        <v>103</v>
      </c>
      <c r="D172" s="192">
        <v>9746</v>
      </c>
      <c r="E172" s="193">
        <v>9746</v>
      </c>
      <c r="F172" s="284">
        <v>19.5</v>
      </c>
      <c r="G172" s="285" t="s">
        <v>620</v>
      </c>
      <c r="H172" s="187"/>
      <c r="J172" s="142"/>
      <c r="K172" s="143"/>
    </row>
    <row r="173" spans="1:11" s="144" customFormat="1" ht="36" hidden="1" x14ac:dyDescent="0.3">
      <c r="A173" s="211">
        <v>3</v>
      </c>
      <c r="B173" s="289" t="s">
        <v>637</v>
      </c>
      <c r="C173" s="292" t="s">
        <v>31</v>
      </c>
      <c r="D173" s="231"/>
      <c r="E173" s="232"/>
      <c r="F173" s="233"/>
      <c r="G173" s="292" t="s">
        <v>638</v>
      </c>
      <c r="H173" s="187"/>
      <c r="J173" s="142"/>
      <c r="K173" s="143"/>
    </row>
    <row r="174" spans="1:11" s="144" customFormat="1" ht="36" hidden="1" x14ac:dyDescent="0.3">
      <c r="A174" s="211">
        <v>4</v>
      </c>
      <c r="B174" s="289" t="s">
        <v>639</v>
      </c>
      <c r="C174" s="292" t="s">
        <v>31</v>
      </c>
      <c r="D174" s="231"/>
      <c r="E174" s="232"/>
      <c r="F174" s="233"/>
      <c r="G174" s="292" t="s">
        <v>640</v>
      </c>
      <c r="H174" s="187"/>
      <c r="J174" s="142"/>
      <c r="K174" s="143"/>
    </row>
    <row r="175" spans="1:11" s="144" customFormat="1" ht="36" hidden="1" x14ac:dyDescent="0.3">
      <c r="A175" s="211">
        <v>5</v>
      </c>
      <c r="B175" s="289" t="s">
        <v>641</v>
      </c>
      <c r="C175" s="292" t="s">
        <v>31</v>
      </c>
      <c r="D175" s="231"/>
      <c r="E175" s="232"/>
      <c r="F175" s="233"/>
      <c r="G175" s="292" t="s">
        <v>642</v>
      </c>
      <c r="H175" s="187"/>
      <c r="J175" s="142"/>
      <c r="K175" s="143"/>
    </row>
    <row r="176" spans="1:11" s="144" customFormat="1" ht="36" hidden="1" x14ac:dyDescent="0.3">
      <c r="A176" s="211">
        <v>6</v>
      </c>
      <c r="B176" s="288" t="s">
        <v>643</v>
      </c>
      <c r="C176" s="291" t="s">
        <v>31</v>
      </c>
      <c r="D176" s="234"/>
      <c r="E176" s="235"/>
      <c r="F176" s="236"/>
      <c r="G176" s="291" t="s">
        <v>644</v>
      </c>
      <c r="H176" s="187"/>
      <c r="J176" s="142"/>
      <c r="K176" s="143"/>
    </row>
    <row r="177" spans="1:11" s="144" customFormat="1" ht="72" hidden="1" x14ac:dyDescent="0.3">
      <c r="A177" s="297">
        <v>7</v>
      </c>
      <c r="B177" s="287" t="s">
        <v>645</v>
      </c>
      <c r="C177" s="290" t="s">
        <v>103</v>
      </c>
      <c r="D177" s="200">
        <v>4943.5</v>
      </c>
      <c r="E177" s="201">
        <v>4943.5</v>
      </c>
      <c r="F177" s="200">
        <v>4943.5</v>
      </c>
      <c r="G177" s="290" t="s">
        <v>646</v>
      </c>
      <c r="H177" s="187"/>
      <c r="J177" s="142"/>
      <c r="K177" s="143"/>
    </row>
    <row r="178" spans="1:11" s="144" customFormat="1" ht="54" hidden="1" x14ac:dyDescent="0.3">
      <c r="A178" s="297">
        <v>8</v>
      </c>
      <c r="B178" s="190" t="s">
        <v>647</v>
      </c>
      <c r="C178" s="285" t="s">
        <v>623</v>
      </c>
      <c r="D178" s="192">
        <v>19318.5</v>
      </c>
      <c r="E178" s="193">
        <v>19318.5</v>
      </c>
      <c r="F178" s="192">
        <v>19318.5</v>
      </c>
      <c r="G178" s="285" t="s">
        <v>648</v>
      </c>
      <c r="H178" s="237"/>
      <c r="J178" s="142"/>
      <c r="K178" s="143"/>
    </row>
    <row r="179" spans="1:11" s="144" customFormat="1" ht="18.600000000000001" hidden="1" thickBot="1" x14ac:dyDescent="0.35">
      <c r="A179" s="393" t="s">
        <v>649</v>
      </c>
      <c r="B179" s="394"/>
      <c r="C179" s="394"/>
      <c r="D179" s="394"/>
      <c r="E179" s="394"/>
      <c r="F179" s="394"/>
      <c r="G179" s="394"/>
      <c r="H179" s="237"/>
      <c r="J179" s="142"/>
      <c r="K179" s="143"/>
    </row>
    <row r="180" spans="1:11" s="144" customFormat="1" ht="17.399999999999999" hidden="1" x14ac:dyDescent="0.3">
      <c r="A180" s="188" t="s">
        <v>293</v>
      </c>
      <c r="B180" s="404" t="s">
        <v>294</v>
      </c>
      <c r="C180" s="405"/>
      <c r="D180" s="405"/>
      <c r="E180" s="405"/>
      <c r="F180" s="405"/>
      <c r="G180" s="405"/>
      <c r="H180" s="187"/>
      <c r="J180" s="142"/>
      <c r="K180" s="143"/>
    </row>
    <row r="181" spans="1:11" s="165" customFormat="1" ht="90" hidden="1" outlineLevel="1" x14ac:dyDescent="0.25">
      <c r="A181" s="298">
        <v>1</v>
      </c>
      <c r="B181" s="190" t="s">
        <v>650</v>
      </c>
      <c r="C181" s="285" t="s">
        <v>103</v>
      </c>
      <c r="D181" s="284" t="s">
        <v>651</v>
      </c>
      <c r="E181" s="191" t="s">
        <v>651</v>
      </c>
      <c r="F181" s="284" t="s">
        <v>652</v>
      </c>
      <c r="G181" s="285" t="s">
        <v>653</v>
      </c>
      <c r="H181" s="199"/>
      <c r="J181" s="163"/>
      <c r="K181" s="164"/>
    </row>
    <row r="182" spans="1:11" s="238" customFormat="1" ht="17.399999999999999" hidden="1" outlineLevel="1" x14ac:dyDescent="0.25">
      <c r="A182" s="204" t="s">
        <v>322</v>
      </c>
      <c r="B182" s="397" t="s">
        <v>323</v>
      </c>
      <c r="C182" s="398"/>
      <c r="D182" s="398"/>
      <c r="E182" s="398"/>
      <c r="F182" s="398"/>
      <c r="G182" s="398"/>
      <c r="H182" s="199"/>
      <c r="J182" s="163"/>
      <c r="K182" s="120"/>
    </row>
    <row r="183" spans="1:11" s="240" customFormat="1" ht="17.399999999999999" hidden="1" outlineLevel="1" x14ac:dyDescent="0.3">
      <c r="A183" s="402" t="s">
        <v>324</v>
      </c>
      <c r="B183" s="384"/>
      <c r="C183" s="384"/>
      <c r="D183" s="384"/>
      <c r="E183" s="384"/>
      <c r="F183" s="384"/>
      <c r="G183" s="384"/>
      <c r="H183" s="239"/>
      <c r="J183" s="241"/>
      <c r="K183" s="242"/>
    </row>
    <row r="184" spans="1:11" s="144" customFormat="1" ht="90" hidden="1" outlineLevel="1" x14ac:dyDescent="0.3">
      <c r="A184" s="210">
        <v>1</v>
      </c>
      <c r="B184" s="190" t="s">
        <v>654</v>
      </c>
      <c r="C184" s="285" t="s">
        <v>103</v>
      </c>
      <c r="D184" s="177">
        <v>4192.8</v>
      </c>
      <c r="E184" s="178">
        <v>4192.8</v>
      </c>
      <c r="F184" s="192">
        <v>27529.1</v>
      </c>
      <c r="G184" s="285" t="s">
        <v>655</v>
      </c>
      <c r="H184" s="187"/>
      <c r="J184" s="142"/>
      <c r="K184" s="143"/>
    </row>
    <row r="185" spans="1:11" s="244" customFormat="1" ht="18" hidden="1" outlineLevel="1" x14ac:dyDescent="0.35">
      <c r="A185" s="402" t="s">
        <v>345</v>
      </c>
      <c r="B185" s="384"/>
      <c r="C185" s="384"/>
      <c r="D185" s="384"/>
      <c r="E185" s="384"/>
      <c r="F185" s="384"/>
      <c r="G185" s="384"/>
      <c r="H185" s="243"/>
      <c r="J185" s="196"/>
      <c r="K185" s="245"/>
    </row>
    <row r="186" spans="1:11" s="244" customFormat="1" ht="54" hidden="1" outlineLevel="1" x14ac:dyDescent="0.35">
      <c r="A186" s="210">
        <v>1</v>
      </c>
      <c r="B186" s="287" t="s">
        <v>656</v>
      </c>
      <c r="C186" s="285" t="s">
        <v>24</v>
      </c>
      <c r="D186" s="192">
        <v>292279.5</v>
      </c>
      <c r="E186" s="193">
        <v>292279.5</v>
      </c>
      <c r="F186" s="284" t="s">
        <v>657</v>
      </c>
      <c r="G186" s="243" t="s">
        <v>658</v>
      </c>
      <c r="H186" s="243"/>
      <c r="J186" s="196"/>
      <c r="K186" s="245"/>
    </row>
    <row r="187" spans="1:11" s="244" customFormat="1" ht="72" hidden="1" outlineLevel="1" x14ac:dyDescent="0.35">
      <c r="A187" s="210">
        <v>2</v>
      </c>
      <c r="B187" s="287" t="s">
        <v>659</v>
      </c>
      <c r="C187" s="246" t="s">
        <v>24</v>
      </c>
      <c r="D187" s="192">
        <v>434385.95</v>
      </c>
      <c r="E187" s="193">
        <v>434385.95</v>
      </c>
      <c r="F187" s="284" t="s">
        <v>660</v>
      </c>
      <c r="G187" s="290" t="s">
        <v>661</v>
      </c>
      <c r="H187" s="243"/>
      <c r="J187" s="196"/>
      <c r="K187" s="245"/>
    </row>
    <row r="188" spans="1:11" s="144" customFormat="1" ht="144" hidden="1" outlineLevel="1" x14ac:dyDescent="0.3">
      <c r="A188" s="210">
        <v>3</v>
      </c>
      <c r="B188" s="190" t="s">
        <v>662</v>
      </c>
      <c r="C188" s="285" t="s">
        <v>663</v>
      </c>
      <c r="D188" s="284" t="s">
        <v>664</v>
      </c>
      <c r="E188" s="191" t="s">
        <v>664</v>
      </c>
      <c r="F188" s="192">
        <v>10570.1</v>
      </c>
      <c r="G188" s="285" t="s">
        <v>134</v>
      </c>
      <c r="H188" s="187"/>
      <c r="J188" s="142"/>
      <c r="K188" s="143"/>
    </row>
    <row r="189" spans="1:11" s="244" customFormat="1" ht="18" hidden="1" outlineLevel="1" x14ac:dyDescent="0.35">
      <c r="A189" s="402" t="s">
        <v>527</v>
      </c>
      <c r="B189" s="384"/>
      <c r="C189" s="384"/>
      <c r="D189" s="384"/>
      <c r="E189" s="384"/>
      <c r="F189" s="384"/>
      <c r="G189" s="384"/>
      <c r="H189" s="243"/>
      <c r="J189" s="196"/>
      <c r="K189" s="245"/>
    </row>
    <row r="190" spans="1:11" s="165" customFormat="1" ht="54" hidden="1" outlineLevel="1" x14ac:dyDescent="0.25">
      <c r="A190" s="210">
        <v>1</v>
      </c>
      <c r="B190" s="190" t="s">
        <v>665</v>
      </c>
      <c r="C190" s="285" t="s">
        <v>666</v>
      </c>
      <c r="D190" s="284" t="s">
        <v>667</v>
      </c>
      <c r="E190" s="191" t="s">
        <v>667</v>
      </c>
      <c r="F190" s="192">
        <v>47755.7</v>
      </c>
      <c r="G190" s="285" t="s">
        <v>342</v>
      </c>
      <c r="H190" s="199"/>
      <c r="J190" s="163"/>
      <c r="K190" s="164"/>
    </row>
    <row r="191" spans="1:11" s="165" customFormat="1" ht="18" hidden="1" outlineLevel="1" x14ac:dyDescent="0.25">
      <c r="A191" s="406" t="s">
        <v>668</v>
      </c>
      <c r="B191" s="407"/>
      <c r="C191" s="407"/>
      <c r="D191" s="407"/>
      <c r="E191" s="407"/>
      <c r="F191" s="407"/>
      <c r="G191" s="407"/>
      <c r="H191" s="347"/>
      <c r="J191" s="163"/>
      <c r="K191" s="164"/>
    </row>
    <row r="192" spans="1:11" s="144" customFormat="1" ht="17.399999999999999" hidden="1" outlineLevel="1" x14ac:dyDescent="0.3">
      <c r="A192" s="204" t="s">
        <v>322</v>
      </c>
      <c r="B192" s="408" t="s">
        <v>323</v>
      </c>
      <c r="C192" s="409"/>
      <c r="D192" s="409"/>
      <c r="E192" s="409"/>
      <c r="F192" s="409"/>
      <c r="G192" s="409"/>
      <c r="H192" s="187"/>
      <c r="J192" s="142"/>
      <c r="K192" s="143"/>
    </row>
    <row r="193" spans="1:11" s="165" customFormat="1" ht="17.399999999999999" hidden="1" outlineLevel="1" x14ac:dyDescent="0.25">
      <c r="A193" s="402" t="s">
        <v>527</v>
      </c>
      <c r="B193" s="384"/>
      <c r="C193" s="384"/>
      <c r="D193" s="384"/>
      <c r="E193" s="384"/>
      <c r="F193" s="384"/>
      <c r="G193" s="384"/>
      <c r="H193" s="199"/>
      <c r="J193" s="163"/>
      <c r="K193" s="164"/>
    </row>
    <row r="194" spans="1:11" s="244" customFormat="1" ht="18" hidden="1" outlineLevel="1" x14ac:dyDescent="0.35">
      <c r="A194" s="210">
        <v>1</v>
      </c>
      <c r="B194" s="190" t="s">
        <v>669</v>
      </c>
      <c r="C194" s="285" t="s">
        <v>31</v>
      </c>
      <c r="D194" s="192">
        <v>35000</v>
      </c>
      <c r="E194" s="193">
        <v>35000</v>
      </c>
      <c r="F194" s="284" t="s">
        <v>670</v>
      </c>
      <c r="G194" s="285" t="s">
        <v>671</v>
      </c>
      <c r="H194" s="243"/>
      <c r="J194" s="196"/>
      <c r="K194" s="245"/>
    </row>
    <row r="195" spans="1:11" s="165" customFormat="1" ht="18" hidden="1" outlineLevel="1" x14ac:dyDescent="0.25">
      <c r="A195" s="210">
        <v>2</v>
      </c>
      <c r="B195" s="190" t="s">
        <v>672</v>
      </c>
      <c r="C195" s="285" t="s">
        <v>31</v>
      </c>
      <c r="D195" s="192">
        <v>125600</v>
      </c>
      <c r="E195" s="193">
        <v>125600</v>
      </c>
      <c r="F195" s="284" t="s">
        <v>673</v>
      </c>
      <c r="G195" s="285" t="s">
        <v>671</v>
      </c>
      <c r="H195" s="199"/>
      <c r="J195" s="163"/>
      <c r="K195" s="164"/>
    </row>
    <row r="196" spans="1:11" s="244" customFormat="1" ht="18" hidden="1" outlineLevel="1" x14ac:dyDescent="0.35">
      <c r="A196" s="210">
        <v>3</v>
      </c>
      <c r="B196" s="190" t="s">
        <v>674</v>
      </c>
      <c r="C196" s="285" t="s">
        <v>31</v>
      </c>
      <c r="D196" s="192">
        <v>5800</v>
      </c>
      <c r="E196" s="193">
        <v>5800</v>
      </c>
      <c r="F196" s="284" t="s">
        <v>675</v>
      </c>
      <c r="G196" s="285" t="s">
        <v>671</v>
      </c>
      <c r="H196" s="243"/>
      <c r="J196" s="196"/>
      <c r="K196" s="245"/>
    </row>
    <row r="197" spans="1:11" s="165" customFormat="1" ht="18" hidden="1" outlineLevel="1" x14ac:dyDescent="0.25">
      <c r="A197" s="210">
        <v>4</v>
      </c>
      <c r="B197" s="190" t="s">
        <v>676</v>
      </c>
      <c r="C197" s="285" t="s">
        <v>31</v>
      </c>
      <c r="D197" s="192">
        <v>150600</v>
      </c>
      <c r="E197" s="193">
        <v>150600</v>
      </c>
      <c r="F197" s="284" t="s">
        <v>677</v>
      </c>
      <c r="G197" s="285" t="s">
        <v>655</v>
      </c>
      <c r="H197" s="199"/>
      <c r="J197" s="163"/>
      <c r="K197" s="164"/>
    </row>
    <row r="198" spans="1:11" s="159" customFormat="1" ht="18.600000000000001" hidden="1" outlineLevel="1" thickBot="1" x14ac:dyDescent="0.3">
      <c r="A198" s="393" t="s">
        <v>678</v>
      </c>
      <c r="B198" s="394"/>
      <c r="C198" s="394"/>
      <c r="D198" s="394"/>
      <c r="E198" s="394"/>
      <c r="F198" s="394"/>
      <c r="G198" s="394"/>
      <c r="H198" s="347"/>
      <c r="I198" s="348"/>
      <c r="J198" s="223"/>
      <c r="K198" s="162"/>
    </row>
    <row r="199" spans="1:11" s="195" customFormat="1" ht="18" hidden="1" outlineLevel="1" x14ac:dyDescent="0.35">
      <c r="A199" s="198" t="s">
        <v>553</v>
      </c>
      <c r="B199" s="404" t="s">
        <v>554</v>
      </c>
      <c r="C199" s="405"/>
      <c r="D199" s="405"/>
      <c r="E199" s="405"/>
      <c r="F199" s="405"/>
      <c r="G199" s="405"/>
      <c r="H199" s="187"/>
      <c r="J199" s="196"/>
      <c r="K199" s="197"/>
    </row>
    <row r="200" spans="1:11" s="195" customFormat="1" ht="90" hidden="1" outlineLevel="1" x14ac:dyDescent="0.35">
      <c r="A200" s="297">
        <v>1</v>
      </c>
      <c r="B200" s="190" t="s">
        <v>679</v>
      </c>
      <c r="C200" s="285" t="s">
        <v>31</v>
      </c>
      <c r="D200" s="177">
        <v>2441.4</v>
      </c>
      <c r="E200" s="178">
        <v>2441.4</v>
      </c>
      <c r="F200" s="247">
        <v>2441.4</v>
      </c>
      <c r="G200" s="285" t="s">
        <v>680</v>
      </c>
      <c r="H200" s="187"/>
      <c r="J200" s="196"/>
      <c r="K200" s="197"/>
    </row>
    <row r="201" spans="1:11" s="195" customFormat="1" ht="90" hidden="1" outlineLevel="1" x14ac:dyDescent="0.35">
      <c r="A201" s="297">
        <v>2</v>
      </c>
      <c r="B201" s="190" t="s">
        <v>681</v>
      </c>
      <c r="C201" s="285" t="s">
        <v>31</v>
      </c>
      <c r="D201" s="177">
        <v>53.1</v>
      </c>
      <c r="E201" s="178">
        <v>53.1</v>
      </c>
      <c r="F201" s="247">
        <v>53.1</v>
      </c>
      <c r="G201" s="285" t="s">
        <v>680</v>
      </c>
      <c r="H201" s="187"/>
      <c r="J201" s="196"/>
      <c r="K201" s="197"/>
    </row>
    <row r="202" spans="1:11" s="165" customFormat="1" ht="90" hidden="1" outlineLevel="1" x14ac:dyDescent="0.25">
      <c r="A202" s="297">
        <v>3</v>
      </c>
      <c r="B202" s="190" t="s">
        <v>682</v>
      </c>
      <c r="C202" s="285" t="s">
        <v>31</v>
      </c>
      <c r="D202" s="177">
        <v>383.4</v>
      </c>
      <c r="E202" s="178">
        <v>383.4</v>
      </c>
      <c r="F202" s="177">
        <v>383.4</v>
      </c>
      <c r="G202" s="285" t="s">
        <v>680</v>
      </c>
      <c r="H202" s="199"/>
      <c r="J202" s="163"/>
      <c r="K202" s="164"/>
    </row>
    <row r="203" spans="1:11" s="144" customFormat="1" ht="17.399999999999999" hidden="1" outlineLevel="1" x14ac:dyDescent="0.3">
      <c r="A203" s="204" t="s">
        <v>322</v>
      </c>
      <c r="B203" s="397" t="s">
        <v>323</v>
      </c>
      <c r="C203" s="398"/>
      <c r="D203" s="398"/>
      <c r="E203" s="398"/>
      <c r="F203" s="398"/>
      <c r="G203" s="398"/>
      <c r="H203" s="187"/>
      <c r="J203" s="142"/>
      <c r="K203" s="143"/>
    </row>
    <row r="204" spans="1:11" s="144" customFormat="1" ht="17.399999999999999" hidden="1" outlineLevel="1" x14ac:dyDescent="0.3">
      <c r="A204" s="402" t="s">
        <v>324</v>
      </c>
      <c r="B204" s="384"/>
      <c r="C204" s="384"/>
      <c r="D204" s="384"/>
      <c r="E204" s="384"/>
      <c r="F204" s="384"/>
      <c r="G204" s="384"/>
      <c r="H204" s="187"/>
      <c r="J204" s="142"/>
      <c r="K204" s="143"/>
    </row>
    <row r="205" spans="1:11" s="144" customFormat="1" ht="90" hidden="1" outlineLevel="1" x14ac:dyDescent="0.3">
      <c r="A205" s="207">
        <v>1</v>
      </c>
      <c r="B205" s="190" t="s">
        <v>683</v>
      </c>
      <c r="C205" s="285" t="s">
        <v>31</v>
      </c>
      <c r="D205" s="284">
        <v>317.8</v>
      </c>
      <c r="E205" s="191">
        <v>317.8</v>
      </c>
      <c r="F205" s="284">
        <v>317.8</v>
      </c>
      <c r="G205" s="285" t="s">
        <v>680</v>
      </c>
      <c r="H205" s="187"/>
      <c r="J205" s="142"/>
      <c r="K205" s="143"/>
    </row>
    <row r="206" spans="1:11" s="144" customFormat="1" ht="90" hidden="1" outlineLevel="1" x14ac:dyDescent="0.3">
      <c r="A206" s="207">
        <v>2</v>
      </c>
      <c r="B206" s="190" t="s">
        <v>684</v>
      </c>
      <c r="C206" s="285" t="s">
        <v>31</v>
      </c>
      <c r="D206" s="284">
        <v>23.4</v>
      </c>
      <c r="E206" s="191">
        <v>23.4</v>
      </c>
      <c r="F206" s="284">
        <v>23.4</v>
      </c>
      <c r="G206" s="285" t="s">
        <v>680</v>
      </c>
      <c r="H206" s="187"/>
      <c r="J206" s="142"/>
      <c r="K206" s="143"/>
    </row>
    <row r="207" spans="1:11" s="144" customFormat="1" ht="90" hidden="1" outlineLevel="1" x14ac:dyDescent="0.3">
      <c r="A207" s="207">
        <v>3</v>
      </c>
      <c r="B207" s="287" t="s">
        <v>685</v>
      </c>
      <c r="C207" s="285" t="s">
        <v>31</v>
      </c>
      <c r="D207" s="212">
        <v>319.10000000000002</v>
      </c>
      <c r="E207" s="213">
        <v>319.10000000000002</v>
      </c>
      <c r="F207" s="212">
        <v>319.10000000000002</v>
      </c>
      <c r="G207" s="290" t="s">
        <v>680</v>
      </c>
      <c r="H207" s="187"/>
      <c r="J207" s="142"/>
      <c r="K207" s="143"/>
    </row>
    <row r="208" spans="1:11" s="165" customFormat="1" ht="90" hidden="1" outlineLevel="1" x14ac:dyDescent="0.25">
      <c r="A208" s="207">
        <v>4</v>
      </c>
      <c r="B208" s="190" t="s">
        <v>686</v>
      </c>
      <c r="C208" s="285" t="s">
        <v>31</v>
      </c>
      <c r="D208" s="284">
        <v>976.6</v>
      </c>
      <c r="E208" s="191">
        <v>976.6</v>
      </c>
      <c r="F208" s="284">
        <v>976.6</v>
      </c>
      <c r="G208" s="285" t="s">
        <v>680</v>
      </c>
      <c r="H208" s="187"/>
      <c r="J208" s="163"/>
      <c r="K208" s="164"/>
    </row>
    <row r="209" spans="1:11" s="144" customFormat="1" ht="17.399999999999999" hidden="1" outlineLevel="1" x14ac:dyDescent="0.3">
      <c r="A209" s="402" t="s">
        <v>687</v>
      </c>
      <c r="B209" s="384"/>
      <c r="C209" s="384"/>
      <c r="D209" s="384"/>
      <c r="E209" s="384"/>
      <c r="F209" s="384"/>
      <c r="G209" s="384"/>
      <c r="H209" s="187"/>
      <c r="J209" s="142"/>
      <c r="K209" s="143"/>
    </row>
    <row r="210" spans="1:11" s="187" customFormat="1" ht="72" hidden="1" x14ac:dyDescent="0.3">
      <c r="A210" s="285">
        <v>1</v>
      </c>
      <c r="B210" s="190" t="s">
        <v>688</v>
      </c>
      <c r="C210" s="292" t="s">
        <v>103</v>
      </c>
      <c r="D210" s="294">
        <v>10000</v>
      </c>
      <c r="E210" s="296">
        <v>10000</v>
      </c>
      <c r="F210" s="192">
        <v>10000</v>
      </c>
      <c r="G210" s="285">
        <v>2015</v>
      </c>
      <c r="H210" s="248"/>
      <c r="J210" s="142"/>
      <c r="K210" s="189"/>
    </row>
    <row r="211" spans="1:11" s="144" customFormat="1" ht="15.6" hidden="1" customHeight="1" collapsed="1" x14ac:dyDescent="0.3">
      <c r="A211" s="410">
        <v>2</v>
      </c>
      <c r="B211" s="413" t="s">
        <v>689</v>
      </c>
      <c r="C211" s="416" t="s">
        <v>103</v>
      </c>
      <c r="D211" s="419" t="e">
        <v>#REF!</v>
      </c>
      <c r="E211" s="422">
        <v>22251.899999999998</v>
      </c>
      <c r="F211" s="425">
        <v>680178.4</v>
      </c>
      <c r="G211" s="428" t="s">
        <v>43</v>
      </c>
      <c r="H211" s="249"/>
      <c r="J211" s="142"/>
      <c r="K211" s="143"/>
    </row>
    <row r="212" spans="1:11" s="144" customFormat="1" ht="15.6" hidden="1" customHeight="1" x14ac:dyDescent="0.3">
      <c r="A212" s="411"/>
      <c r="B212" s="414"/>
      <c r="C212" s="417"/>
      <c r="D212" s="420"/>
      <c r="E212" s="423"/>
      <c r="F212" s="426"/>
      <c r="G212" s="429"/>
      <c r="H212" s="249"/>
      <c r="J212" s="142"/>
      <c r="K212" s="143"/>
    </row>
    <row r="213" spans="1:11" s="144" customFormat="1" ht="15.6" hidden="1" customHeight="1" x14ac:dyDescent="0.3">
      <c r="A213" s="412"/>
      <c r="B213" s="415"/>
      <c r="C213" s="418"/>
      <c r="D213" s="421"/>
      <c r="E213" s="424"/>
      <c r="F213" s="427"/>
      <c r="G213" s="430"/>
      <c r="H213" s="249"/>
      <c r="J213" s="142"/>
      <c r="K213" s="143"/>
    </row>
    <row r="214" spans="1:11" s="159" customFormat="1" ht="18.600000000000001" hidden="1" outlineLevel="1" thickBot="1" x14ac:dyDescent="0.3">
      <c r="A214" s="393" t="s">
        <v>690</v>
      </c>
      <c r="B214" s="394"/>
      <c r="C214" s="394"/>
      <c r="D214" s="394"/>
      <c r="E214" s="394"/>
      <c r="F214" s="394"/>
      <c r="G214" s="394"/>
      <c r="H214" s="347"/>
      <c r="I214" s="348"/>
      <c r="J214" s="223"/>
      <c r="K214" s="162"/>
    </row>
    <row r="215" spans="1:11" s="159" customFormat="1" ht="17.399999999999999" hidden="1" outlineLevel="1" x14ac:dyDescent="0.25">
      <c r="A215" s="198" t="s">
        <v>553</v>
      </c>
      <c r="B215" s="404" t="s">
        <v>554</v>
      </c>
      <c r="C215" s="405"/>
      <c r="D215" s="405"/>
      <c r="E215" s="405"/>
      <c r="F215" s="405"/>
      <c r="G215" s="405"/>
      <c r="H215" s="347"/>
      <c r="I215" s="348"/>
      <c r="J215" s="223"/>
      <c r="K215" s="162"/>
    </row>
    <row r="216" spans="1:11" s="165" customFormat="1" ht="36" hidden="1" outlineLevel="1" x14ac:dyDescent="0.25">
      <c r="A216" s="210">
        <v>1</v>
      </c>
      <c r="B216" s="190" t="s">
        <v>691</v>
      </c>
      <c r="C216" s="285" t="s">
        <v>31</v>
      </c>
      <c r="D216" s="284"/>
      <c r="E216" s="191"/>
      <c r="F216" s="284" t="s">
        <v>692</v>
      </c>
      <c r="G216" s="228"/>
      <c r="H216" s="347"/>
      <c r="J216" s="163"/>
      <c r="K216" s="164"/>
    </row>
    <row r="217" spans="1:11" s="165" customFormat="1" ht="17.399999999999999" hidden="1" outlineLevel="1" x14ac:dyDescent="0.25">
      <c r="A217" s="204" t="s">
        <v>322</v>
      </c>
      <c r="B217" s="397" t="s">
        <v>323</v>
      </c>
      <c r="C217" s="398"/>
      <c r="D217" s="398"/>
      <c r="E217" s="398"/>
      <c r="F217" s="398"/>
      <c r="G217" s="398"/>
      <c r="H217" s="199"/>
      <c r="J217" s="163"/>
      <c r="K217" s="164"/>
    </row>
    <row r="218" spans="1:11" s="165" customFormat="1" ht="17.399999999999999" hidden="1" outlineLevel="1" x14ac:dyDescent="0.25">
      <c r="A218" s="402" t="s">
        <v>324</v>
      </c>
      <c r="B218" s="384"/>
      <c r="C218" s="384"/>
      <c r="D218" s="384"/>
      <c r="E218" s="384"/>
      <c r="F218" s="384"/>
      <c r="G218" s="384"/>
      <c r="H218" s="347"/>
      <c r="J218" s="163"/>
      <c r="K218" s="164"/>
    </row>
    <row r="219" spans="1:11" s="144" customFormat="1" ht="54" hidden="1" outlineLevel="1" x14ac:dyDescent="0.3">
      <c r="A219" s="210">
        <v>1</v>
      </c>
      <c r="B219" s="190" t="s">
        <v>693</v>
      </c>
      <c r="C219" s="285" t="s">
        <v>103</v>
      </c>
      <c r="D219" s="192">
        <v>35279.199999999997</v>
      </c>
      <c r="E219" s="193">
        <v>35279.199999999997</v>
      </c>
      <c r="F219" s="284" t="s">
        <v>694</v>
      </c>
      <c r="G219" s="285" t="s">
        <v>694</v>
      </c>
      <c r="H219" s="187"/>
      <c r="J219" s="142"/>
      <c r="K219" s="143"/>
    </row>
    <row r="220" spans="1:11" s="144" customFormat="1" ht="17.399999999999999" hidden="1" outlineLevel="1" x14ac:dyDescent="0.3">
      <c r="A220" s="402" t="s">
        <v>340</v>
      </c>
      <c r="B220" s="384"/>
      <c r="C220" s="384"/>
      <c r="D220" s="384"/>
      <c r="E220" s="384"/>
      <c r="F220" s="384"/>
      <c r="G220" s="384"/>
      <c r="H220" s="187"/>
      <c r="J220" s="142"/>
      <c r="K220" s="143"/>
    </row>
    <row r="221" spans="1:11" s="165" customFormat="1" ht="36" hidden="1" outlineLevel="1" x14ac:dyDescent="0.25">
      <c r="A221" s="210">
        <v>1</v>
      </c>
      <c r="B221" s="190" t="s">
        <v>695</v>
      </c>
      <c r="C221" s="285" t="s">
        <v>103</v>
      </c>
      <c r="D221" s="284" t="s">
        <v>696</v>
      </c>
      <c r="E221" s="191" t="s">
        <v>696</v>
      </c>
      <c r="F221" s="284" t="s">
        <v>696</v>
      </c>
      <c r="G221" s="285">
        <v>2015</v>
      </c>
      <c r="H221" s="199"/>
      <c r="J221" s="163"/>
      <c r="K221" s="164"/>
    </row>
    <row r="222" spans="1:11" s="165" customFormat="1" ht="17.399999999999999" hidden="1" outlineLevel="1" x14ac:dyDescent="0.25">
      <c r="A222" s="402" t="s">
        <v>345</v>
      </c>
      <c r="B222" s="384"/>
      <c r="C222" s="384"/>
      <c r="D222" s="384"/>
      <c r="E222" s="384"/>
      <c r="F222" s="384"/>
      <c r="G222" s="384"/>
      <c r="H222" s="347"/>
      <c r="J222" s="163"/>
      <c r="K222" s="164"/>
    </row>
    <row r="223" spans="1:11" s="165" customFormat="1" ht="54" hidden="1" outlineLevel="1" x14ac:dyDescent="0.25">
      <c r="A223" s="207">
        <v>1</v>
      </c>
      <c r="B223" s="190" t="s">
        <v>697</v>
      </c>
      <c r="C223" s="285" t="s">
        <v>626</v>
      </c>
      <c r="D223" s="284" t="s">
        <v>698</v>
      </c>
      <c r="E223" s="191" t="s">
        <v>698</v>
      </c>
      <c r="F223" s="284" t="s">
        <v>698</v>
      </c>
      <c r="G223" s="285" t="s">
        <v>699</v>
      </c>
      <c r="H223" s="199"/>
      <c r="J223" s="163"/>
      <c r="K223" s="164"/>
    </row>
    <row r="224" spans="1:11" s="165" customFormat="1" ht="17.399999999999999" hidden="1" outlineLevel="1" x14ac:dyDescent="0.25">
      <c r="A224" s="402" t="s">
        <v>482</v>
      </c>
      <c r="B224" s="384"/>
      <c r="C224" s="384"/>
      <c r="D224" s="384"/>
      <c r="E224" s="384"/>
      <c r="F224" s="384"/>
      <c r="G224" s="384"/>
      <c r="H224" s="347"/>
      <c r="J224" s="163"/>
      <c r="K224" s="164"/>
    </row>
    <row r="225" spans="1:11" s="165" customFormat="1" ht="54" hidden="1" outlineLevel="1" x14ac:dyDescent="0.25">
      <c r="A225" s="205">
        <v>1</v>
      </c>
      <c r="B225" s="190" t="s">
        <v>700</v>
      </c>
      <c r="C225" s="285" t="s">
        <v>103</v>
      </c>
      <c r="D225" s="284" t="s">
        <v>701</v>
      </c>
      <c r="E225" s="191" t="s">
        <v>701</v>
      </c>
      <c r="F225" s="284" t="s">
        <v>701</v>
      </c>
      <c r="G225" s="285" t="s">
        <v>702</v>
      </c>
      <c r="H225" s="347"/>
      <c r="J225" s="163"/>
      <c r="K225" s="164"/>
    </row>
    <row r="226" spans="1:11" s="165" customFormat="1" ht="36" hidden="1" outlineLevel="1" x14ac:dyDescent="0.25">
      <c r="A226" s="205">
        <v>2</v>
      </c>
      <c r="B226" s="287" t="s">
        <v>703</v>
      </c>
      <c r="C226" s="290" t="s">
        <v>31</v>
      </c>
      <c r="D226" s="212" t="s">
        <v>577</v>
      </c>
      <c r="E226" s="213" t="s">
        <v>577</v>
      </c>
      <c r="F226" s="212" t="s">
        <v>704</v>
      </c>
      <c r="G226" s="290" t="s">
        <v>705</v>
      </c>
      <c r="H226" s="347"/>
      <c r="J226" s="163"/>
      <c r="K226" s="164"/>
    </row>
    <row r="227" spans="1:11" s="165" customFormat="1" ht="36" hidden="1" outlineLevel="1" x14ac:dyDescent="0.25">
      <c r="A227" s="205">
        <v>3</v>
      </c>
      <c r="B227" s="190" t="s">
        <v>706</v>
      </c>
      <c r="C227" s="285" t="s">
        <v>31</v>
      </c>
      <c r="D227" s="284" t="s">
        <v>581</v>
      </c>
      <c r="E227" s="191" t="s">
        <v>581</v>
      </c>
      <c r="F227" s="284" t="s">
        <v>581</v>
      </c>
      <c r="G227" s="285" t="s">
        <v>707</v>
      </c>
      <c r="H227" s="187"/>
      <c r="J227" s="163"/>
      <c r="K227" s="164"/>
    </row>
    <row r="228" spans="1:11" s="165" customFormat="1" ht="17.399999999999999" hidden="1" outlineLevel="1" x14ac:dyDescent="0.3">
      <c r="A228" s="402" t="s">
        <v>503</v>
      </c>
      <c r="B228" s="384"/>
      <c r="C228" s="384"/>
      <c r="D228" s="384"/>
      <c r="E228" s="384"/>
      <c r="F228" s="384"/>
      <c r="G228" s="384"/>
      <c r="H228" s="249"/>
      <c r="I228" s="238"/>
      <c r="J228" s="119"/>
      <c r="K228" s="120"/>
    </row>
    <row r="229" spans="1:11" s="165" customFormat="1" ht="54" hidden="1" customHeight="1" outlineLevel="1" x14ac:dyDescent="0.3">
      <c r="A229" s="250">
        <v>1</v>
      </c>
      <c r="B229" s="190" t="s">
        <v>708</v>
      </c>
      <c r="C229" s="285" t="s">
        <v>103</v>
      </c>
      <c r="D229" s="284" t="s">
        <v>709</v>
      </c>
      <c r="E229" s="191" t="s">
        <v>709</v>
      </c>
      <c r="F229" s="388" t="s">
        <v>694</v>
      </c>
      <c r="G229" s="387" t="s">
        <v>694</v>
      </c>
      <c r="H229" s="249"/>
      <c r="J229" s="163"/>
      <c r="K229" s="164"/>
    </row>
    <row r="230" spans="1:11" s="144" customFormat="1" ht="54" hidden="1" customHeight="1" outlineLevel="1" x14ac:dyDescent="0.3">
      <c r="A230" s="250"/>
      <c r="B230" s="190" t="s">
        <v>710</v>
      </c>
      <c r="C230" s="285" t="s">
        <v>103</v>
      </c>
      <c r="D230" s="284" t="s">
        <v>711</v>
      </c>
      <c r="E230" s="191" t="s">
        <v>711</v>
      </c>
      <c r="F230" s="388"/>
      <c r="G230" s="387"/>
      <c r="H230" s="187"/>
      <c r="J230" s="142"/>
      <c r="K230" s="143"/>
    </row>
    <row r="231" spans="1:11" s="144" customFormat="1" ht="36" hidden="1" x14ac:dyDescent="0.3">
      <c r="A231" s="251">
        <v>1</v>
      </c>
      <c r="B231" s="190" t="s">
        <v>712</v>
      </c>
      <c r="C231" s="285" t="s">
        <v>103</v>
      </c>
      <c r="D231" s="284" t="s">
        <v>713</v>
      </c>
      <c r="E231" s="191" t="s">
        <v>713</v>
      </c>
      <c r="F231" s="284"/>
      <c r="G231" s="285"/>
      <c r="H231" s="187"/>
      <c r="J231" s="142"/>
      <c r="K231" s="143"/>
    </row>
    <row r="232" spans="1:11" s="165" customFormat="1" ht="54" hidden="1" outlineLevel="1" x14ac:dyDescent="0.3">
      <c r="A232" s="210">
        <v>2</v>
      </c>
      <c r="B232" s="190" t="s">
        <v>710</v>
      </c>
      <c r="C232" s="285" t="s">
        <v>103</v>
      </c>
      <c r="D232" s="177">
        <v>12907.2</v>
      </c>
      <c r="E232" s="178">
        <v>12907.2</v>
      </c>
      <c r="F232" s="284"/>
      <c r="G232" s="252"/>
      <c r="H232" s="249"/>
      <c r="I232" s="238"/>
      <c r="J232" s="119"/>
      <c r="K232" s="120"/>
    </row>
    <row r="233" spans="1:11" s="165" customFormat="1" ht="36" hidden="1" outlineLevel="1" x14ac:dyDescent="0.3">
      <c r="A233" s="251">
        <v>3</v>
      </c>
      <c r="B233" s="190" t="s">
        <v>714</v>
      </c>
      <c r="C233" s="285" t="s">
        <v>103</v>
      </c>
      <c r="D233" s="284">
        <v>484.2</v>
      </c>
      <c r="E233" s="191">
        <v>484.2</v>
      </c>
      <c r="F233" s="284"/>
      <c r="G233" s="252"/>
      <c r="H233" s="249"/>
      <c r="J233" s="163"/>
      <c r="K233" s="164"/>
    </row>
    <row r="234" spans="1:11" s="144" customFormat="1" ht="54" hidden="1" outlineLevel="1" x14ac:dyDescent="0.3">
      <c r="A234" s="210">
        <v>4</v>
      </c>
      <c r="B234" s="190" t="s">
        <v>715</v>
      </c>
      <c r="C234" s="285" t="s">
        <v>103</v>
      </c>
      <c r="D234" s="284" t="s">
        <v>716</v>
      </c>
      <c r="E234" s="191" t="s">
        <v>716</v>
      </c>
      <c r="F234" s="284"/>
      <c r="G234" s="285"/>
      <c r="H234" s="187"/>
      <c r="J234" s="142"/>
      <c r="K234" s="143"/>
    </row>
    <row r="235" spans="1:11" s="144" customFormat="1" ht="54" hidden="1" x14ac:dyDescent="0.3">
      <c r="A235" s="251">
        <v>5</v>
      </c>
      <c r="B235" s="287" t="s">
        <v>717</v>
      </c>
      <c r="C235" s="290" t="s">
        <v>103</v>
      </c>
      <c r="D235" s="212" t="s">
        <v>718</v>
      </c>
      <c r="E235" s="213" t="s">
        <v>718</v>
      </c>
      <c r="F235" s="200"/>
      <c r="G235" s="253"/>
      <c r="H235" s="187"/>
      <c r="J235" s="142"/>
      <c r="K235" s="143"/>
    </row>
    <row r="236" spans="1:11" s="165" customFormat="1" ht="54" hidden="1" outlineLevel="1" x14ac:dyDescent="0.3">
      <c r="A236" s="210">
        <v>6</v>
      </c>
      <c r="B236" s="216" t="s">
        <v>708</v>
      </c>
      <c r="C236" s="285" t="s">
        <v>103</v>
      </c>
      <c r="D236" s="284" t="s">
        <v>719</v>
      </c>
      <c r="E236" s="191" t="s">
        <v>719</v>
      </c>
      <c r="F236" s="284" t="s">
        <v>694</v>
      </c>
      <c r="G236" s="285" t="s">
        <v>694</v>
      </c>
      <c r="H236" s="249"/>
      <c r="I236" s="238"/>
      <c r="J236" s="119"/>
      <c r="K236" s="120"/>
    </row>
    <row r="237" spans="1:11" s="165" customFormat="1" ht="17.399999999999999" hidden="1" outlineLevel="1" x14ac:dyDescent="0.25">
      <c r="A237" s="402" t="s">
        <v>527</v>
      </c>
      <c r="B237" s="384"/>
      <c r="C237" s="384"/>
      <c r="D237" s="384"/>
      <c r="E237" s="384"/>
      <c r="F237" s="384"/>
      <c r="G237" s="384"/>
      <c r="H237" s="347"/>
      <c r="J237" s="163"/>
      <c r="K237" s="164"/>
    </row>
    <row r="238" spans="1:11" s="165" customFormat="1" ht="72" hidden="1" outlineLevel="1" x14ac:dyDescent="0.25">
      <c r="A238" s="210">
        <v>1</v>
      </c>
      <c r="B238" s="190" t="s">
        <v>720</v>
      </c>
      <c r="C238" s="285" t="s">
        <v>31</v>
      </c>
      <c r="D238" s="284" t="s">
        <v>721</v>
      </c>
      <c r="E238" s="191" t="s">
        <v>721</v>
      </c>
      <c r="F238" s="284" t="s">
        <v>721</v>
      </c>
      <c r="G238" s="285"/>
      <c r="H238" s="347"/>
      <c r="J238" s="163"/>
      <c r="K238" s="164"/>
    </row>
    <row r="239" spans="1:11" s="165" customFormat="1" ht="36" hidden="1" outlineLevel="1" x14ac:dyDescent="0.25">
      <c r="A239" s="254">
        <v>2</v>
      </c>
      <c r="B239" s="190" t="s">
        <v>722</v>
      </c>
      <c r="C239" s="285" t="s">
        <v>31</v>
      </c>
      <c r="D239" s="284" t="s">
        <v>723</v>
      </c>
      <c r="E239" s="191" t="s">
        <v>723</v>
      </c>
      <c r="F239" s="284" t="s">
        <v>723</v>
      </c>
      <c r="G239" s="285"/>
      <c r="H239" s="347"/>
      <c r="J239" s="163"/>
      <c r="K239" s="164"/>
    </row>
    <row r="240" spans="1:11" s="165" customFormat="1" ht="36" hidden="1" outlineLevel="1" x14ac:dyDescent="0.25">
      <c r="A240" s="210">
        <v>3</v>
      </c>
      <c r="B240" s="190" t="s">
        <v>724</v>
      </c>
      <c r="C240" s="285" t="s">
        <v>31</v>
      </c>
      <c r="D240" s="284" t="s">
        <v>725</v>
      </c>
      <c r="E240" s="191" t="s">
        <v>725</v>
      </c>
      <c r="F240" s="284" t="s">
        <v>726</v>
      </c>
      <c r="G240" s="285"/>
      <c r="H240" s="199"/>
      <c r="J240" s="163"/>
      <c r="K240" s="164"/>
    </row>
    <row r="241" spans="1:11" s="165" customFormat="1" ht="54" hidden="1" outlineLevel="1" x14ac:dyDescent="0.25">
      <c r="A241" s="254">
        <v>4</v>
      </c>
      <c r="B241" s="190" t="s">
        <v>727</v>
      </c>
      <c r="C241" s="285" t="s">
        <v>31</v>
      </c>
      <c r="D241" s="284" t="s">
        <v>728</v>
      </c>
      <c r="E241" s="191" t="s">
        <v>728</v>
      </c>
      <c r="F241" s="284" t="s">
        <v>728</v>
      </c>
      <c r="G241" s="285"/>
      <c r="H241" s="199"/>
      <c r="J241" s="163"/>
      <c r="K241" s="164"/>
    </row>
    <row r="242" spans="1:11" s="165" customFormat="1" ht="54" hidden="1" outlineLevel="1" x14ac:dyDescent="0.25">
      <c r="A242" s="210">
        <v>5</v>
      </c>
      <c r="B242" s="287" t="s">
        <v>729</v>
      </c>
      <c r="C242" s="290" t="s">
        <v>31</v>
      </c>
      <c r="D242" s="212" t="s">
        <v>730</v>
      </c>
      <c r="E242" s="213" t="s">
        <v>730</v>
      </c>
      <c r="F242" s="212" t="s">
        <v>730</v>
      </c>
      <c r="G242" s="290"/>
      <c r="H242" s="347"/>
      <c r="J242" s="163"/>
      <c r="K242" s="164"/>
    </row>
    <row r="243" spans="1:11" s="165" customFormat="1" ht="36" hidden="1" outlineLevel="1" x14ac:dyDescent="0.25">
      <c r="A243" s="210">
        <v>6</v>
      </c>
      <c r="B243" s="287" t="s">
        <v>731</v>
      </c>
      <c r="C243" s="290" t="s">
        <v>103</v>
      </c>
      <c r="D243" s="212" t="s">
        <v>732</v>
      </c>
      <c r="E243" s="213" t="s">
        <v>732</v>
      </c>
      <c r="F243" s="212" t="s">
        <v>694</v>
      </c>
      <c r="G243" s="290" t="s">
        <v>694</v>
      </c>
      <c r="H243" s="347"/>
      <c r="J243" s="163"/>
      <c r="K243" s="164"/>
    </row>
    <row r="244" spans="1:11" s="165" customFormat="1" ht="54" hidden="1" outlineLevel="1" x14ac:dyDescent="0.25">
      <c r="A244" s="254">
        <v>7</v>
      </c>
      <c r="B244" s="287" t="s">
        <v>733</v>
      </c>
      <c r="C244" s="290" t="s">
        <v>734</v>
      </c>
      <c r="D244" s="212" t="s">
        <v>735</v>
      </c>
      <c r="E244" s="213" t="s">
        <v>735</v>
      </c>
      <c r="F244" s="212" t="s">
        <v>736</v>
      </c>
      <c r="G244" s="290">
        <v>2015</v>
      </c>
      <c r="H244" s="347"/>
      <c r="J244" s="163"/>
      <c r="K244" s="164"/>
    </row>
    <row r="245" spans="1:11" s="144" customFormat="1" ht="72" hidden="1" x14ac:dyDescent="0.3">
      <c r="A245" s="254">
        <v>8</v>
      </c>
      <c r="B245" s="190" t="s">
        <v>737</v>
      </c>
      <c r="C245" s="285" t="s">
        <v>31</v>
      </c>
      <c r="D245" s="284" t="s">
        <v>738</v>
      </c>
      <c r="E245" s="191" t="s">
        <v>738</v>
      </c>
      <c r="F245" s="284" t="s">
        <v>739</v>
      </c>
      <c r="G245" s="285">
        <v>2016</v>
      </c>
      <c r="H245" s="187"/>
      <c r="J245" s="142"/>
      <c r="K245" s="143"/>
    </row>
    <row r="246" spans="1:11" s="165" customFormat="1" ht="17.399999999999999" hidden="1" outlineLevel="1" x14ac:dyDescent="0.25">
      <c r="A246" s="255" t="s">
        <v>740</v>
      </c>
      <c r="B246" s="397" t="s">
        <v>741</v>
      </c>
      <c r="C246" s="398"/>
      <c r="D246" s="398"/>
      <c r="E246" s="398"/>
      <c r="F246" s="398"/>
      <c r="G246" s="398"/>
      <c r="H246" s="199"/>
      <c r="J246" s="163"/>
      <c r="K246" s="164"/>
    </row>
    <row r="247" spans="1:11" s="144" customFormat="1" ht="72" hidden="1" x14ac:dyDescent="0.3">
      <c r="A247" s="210">
        <v>1</v>
      </c>
      <c r="B247" s="190" t="s">
        <v>742</v>
      </c>
      <c r="C247" s="285" t="s">
        <v>103</v>
      </c>
      <c r="D247" s="192">
        <v>570062.1</v>
      </c>
      <c r="E247" s="193">
        <v>570062.1</v>
      </c>
      <c r="F247" s="284" t="s">
        <v>743</v>
      </c>
      <c r="G247" s="285" t="s">
        <v>744</v>
      </c>
      <c r="H247" s="187"/>
      <c r="J247" s="142"/>
      <c r="K247" s="143"/>
    </row>
    <row r="248" spans="1:11" s="144" customFormat="1" ht="17.399999999999999" hidden="1" x14ac:dyDescent="0.3">
      <c r="A248" s="255" t="s">
        <v>745</v>
      </c>
      <c r="B248" s="397" t="s">
        <v>746</v>
      </c>
      <c r="C248" s="398"/>
      <c r="D248" s="398"/>
      <c r="E248" s="398"/>
      <c r="F248" s="398"/>
      <c r="G248" s="398"/>
      <c r="H248" s="187"/>
      <c r="J248" s="142"/>
      <c r="K248" s="143"/>
    </row>
    <row r="249" spans="1:11" s="144" customFormat="1" ht="90" hidden="1" x14ac:dyDescent="0.3">
      <c r="A249" s="254">
        <v>1</v>
      </c>
      <c r="B249" s="190" t="s">
        <v>747</v>
      </c>
      <c r="C249" s="285" t="s">
        <v>103</v>
      </c>
      <c r="D249" s="284" t="s">
        <v>748</v>
      </c>
      <c r="E249" s="191" t="s">
        <v>748</v>
      </c>
      <c r="F249" s="203"/>
      <c r="G249" s="285"/>
      <c r="H249" s="237"/>
      <c r="J249" s="142"/>
      <c r="K249" s="143"/>
    </row>
    <row r="250" spans="1:11" s="144" customFormat="1" ht="18.600000000000001" hidden="1" thickBot="1" x14ac:dyDescent="0.35">
      <c r="A250" s="393" t="s">
        <v>749</v>
      </c>
      <c r="B250" s="394"/>
      <c r="C250" s="394"/>
      <c r="D250" s="394"/>
      <c r="E250" s="394"/>
      <c r="F250" s="394"/>
      <c r="G250" s="394"/>
      <c r="H250" s="187"/>
      <c r="J250" s="142"/>
      <c r="K250" s="143"/>
    </row>
    <row r="251" spans="1:11" s="144" customFormat="1" ht="17.399999999999999" hidden="1" x14ac:dyDescent="0.3">
      <c r="A251" s="204" t="s">
        <v>322</v>
      </c>
      <c r="B251" s="404" t="s">
        <v>323</v>
      </c>
      <c r="C251" s="405"/>
      <c r="D251" s="405"/>
      <c r="E251" s="405"/>
      <c r="F251" s="405"/>
      <c r="G251" s="405"/>
      <c r="H251" s="187"/>
      <c r="J251" s="142"/>
      <c r="K251" s="143"/>
    </row>
    <row r="252" spans="1:11" s="165" customFormat="1" ht="17.399999999999999" hidden="1" outlineLevel="1" x14ac:dyDescent="0.25">
      <c r="A252" s="402" t="s">
        <v>482</v>
      </c>
      <c r="B252" s="384"/>
      <c r="C252" s="384"/>
      <c r="D252" s="384"/>
      <c r="E252" s="384"/>
      <c r="F252" s="384"/>
      <c r="G252" s="384"/>
      <c r="H252" s="347"/>
      <c r="J252" s="163"/>
      <c r="K252" s="164"/>
    </row>
    <row r="253" spans="1:11" s="165" customFormat="1" ht="90" hidden="1" outlineLevel="1" x14ac:dyDescent="0.25">
      <c r="A253" s="205">
        <v>1</v>
      </c>
      <c r="B253" s="190" t="s">
        <v>750</v>
      </c>
      <c r="C253" s="285" t="s">
        <v>629</v>
      </c>
      <c r="D253" s="177"/>
      <c r="E253" s="178"/>
      <c r="F253" s="177">
        <v>340000</v>
      </c>
      <c r="G253" s="285" t="s">
        <v>751</v>
      </c>
      <c r="H253" s="347"/>
      <c r="J253" s="163"/>
      <c r="K253" s="164"/>
    </row>
    <row r="254" spans="1:11" s="144" customFormat="1" ht="18.600000000000001" hidden="1" thickBot="1" x14ac:dyDescent="0.35">
      <c r="A254" s="393" t="s">
        <v>752</v>
      </c>
      <c r="B254" s="394"/>
      <c r="C254" s="394"/>
      <c r="D254" s="394"/>
      <c r="E254" s="394"/>
      <c r="F254" s="394"/>
      <c r="G254" s="394"/>
      <c r="H254" s="187"/>
      <c r="J254" s="142"/>
      <c r="K254" s="143"/>
    </row>
    <row r="255" spans="1:11" s="144" customFormat="1" ht="17.399999999999999" hidden="1" x14ac:dyDescent="0.3">
      <c r="A255" s="204" t="s">
        <v>322</v>
      </c>
      <c r="B255" s="404" t="s">
        <v>323</v>
      </c>
      <c r="C255" s="405"/>
      <c r="D255" s="405"/>
      <c r="E255" s="405"/>
      <c r="F255" s="405"/>
      <c r="G255" s="405"/>
      <c r="H255" s="187"/>
      <c r="J255" s="142"/>
      <c r="K255" s="143"/>
    </row>
    <row r="256" spans="1:11" s="144" customFormat="1" ht="17.399999999999999" hidden="1" x14ac:dyDescent="0.3">
      <c r="A256" s="402" t="s">
        <v>527</v>
      </c>
      <c r="B256" s="384"/>
      <c r="C256" s="384"/>
      <c r="D256" s="384"/>
      <c r="E256" s="384"/>
      <c r="F256" s="384"/>
      <c r="G256" s="384"/>
      <c r="H256" s="187"/>
      <c r="J256" s="142"/>
      <c r="K256" s="143"/>
    </row>
    <row r="257" spans="1:11" s="144" customFormat="1" ht="54" hidden="1" x14ac:dyDescent="0.3">
      <c r="A257" s="298">
        <v>1</v>
      </c>
      <c r="B257" s="190" t="s">
        <v>753</v>
      </c>
      <c r="C257" s="285" t="s">
        <v>31</v>
      </c>
      <c r="D257" s="177">
        <v>1615</v>
      </c>
      <c r="E257" s="178">
        <v>1615</v>
      </c>
      <c r="F257" s="192">
        <v>1615</v>
      </c>
      <c r="G257" s="285" t="s">
        <v>32</v>
      </c>
      <c r="H257" s="187"/>
      <c r="J257" s="142"/>
      <c r="K257" s="143"/>
    </row>
    <row r="258" spans="1:11" s="144" customFormat="1" ht="18" hidden="1" x14ac:dyDescent="0.3">
      <c r="A258" s="406" t="s">
        <v>754</v>
      </c>
      <c r="B258" s="407"/>
      <c r="C258" s="407"/>
      <c r="D258" s="407"/>
      <c r="E258" s="407"/>
      <c r="F258" s="407"/>
      <c r="G258" s="407"/>
      <c r="H258" s="187"/>
      <c r="J258" s="142"/>
      <c r="K258" s="143"/>
    </row>
    <row r="259" spans="1:11" s="144" customFormat="1" ht="17.399999999999999" hidden="1" x14ac:dyDescent="0.3">
      <c r="A259" s="204" t="s">
        <v>322</v>
      </c>
      <c r="B259" s="397" t="s">
        <v>323</v>
      </c>
      <c r="C259" s="398"/>
      <c r="D259" s="398"/>
      <c r="E259" s="398"/>
      <c r="F259" s="398"/>
      <c r="G259" s="398"/>
      <c r="H259" s="187"/>
      <c r="J259" s="142"/>
      <c r="K259" s="143"/>
    </row>
    <row r="260" spans="1:11" s="144" customFormat="1" ht="17.399999999999999" hidden="1" x14ac:dyDescent="0.3">
      <c r="A260" s="402" t="s">
        <v>386</v>
      </c>
      <c r="B260" s="384"/>
      <c r="C260" s="384"/>
      <c r="D260" s="384"/>
      <c r="E260" s="384"/>
      <c r="F260" s="384"/>
      <c r="G260" s="384"/>
      <c r="H260" s="187"/>
      <c r="J260" s="142"/>
      <c r="K260" s="143"/>
    </row>
    <row r="261" spans="1:11" s="144" customFormat="1" ht="54" hidden="1" x14ac:dyDescent="0.3">
      <c r="A261" s="285">
        <v>1</v>
      </c>
      <c r="B261" s="287" t="s">
        <v>755</v>
      </c>
      <c r="C261" s="286" t="s">
        <v>103</v>
      </c>
      <c r="D261" s="293"/>
      <c r="E261" s="295"/>
      <c r="F261" s="200"/>
      <c r="G261" s="290" t="s">
        <v>568</v>
      </c>
      <c r="H261" s="187"/>
      <c r="J261" s="142"/>
      <c r="K261" s="143"/>
    </row>
    <row r="262" spans="1:11" s="144" customFormat="1" ht="36" hidden="1" x14ac:dyDescent="0.3">
      <c r="A262" s="298">
        <v>2</v>
      </c>
      <c r="B262" s="190" t="s">
        <v>756</v>
      </c>
      <c r="C262" s="285" t="s">
        <v>103</v>
      </c>
      <c r="D262" s="177"/>
      <c r="E262" s="178"/>
      <c r="F262" s="192">
        <v>20768.400000000001</v>
      </c>
      <c r="G262" s="285" t="s">
        <v>342</v>
      </c>
      <c r="H262" s="187"/>
      <c r="J262" s="142"/>
      <c r="K262" s="143"/>
    </row>
    <row r="263" spans="1:11" s="144" customFormat="1" ht="18.600000000000001" hidden="1" thickBot="1" x14ac:dyDescent="0.35">
      <c r="A263" s="393" t="s">
        <v>757</v>
      </c>
      <c r="B263" s="394"/>
      <c r="C263" s="394"/>
      <c r="D263" s="394"/>
      <c r="E263" s="394"/>
      <c r="F263" s="394"/>
      <c r="G263" s="394"/>
      <c r="H263" s="187"/>
      <c r="J263" s="142"/>
      <c r="K263" s="143"/>
    </row>
    <row r="264" spans="1:11" s="144" customFormat="1" ht="17.399999999999999" hidden="1" outlineLevel="1" x14ac:dyDescent="0.3">
      <c r="A264" s="204" t="s">
        <v>322</v>
      </c>
      <c r="B264" s="404" t="s">
        <v>323</v>
      </c>
      <c r="C264" s="405"/>
      <c r="D264" s="405"/>
      <c r="E264" s="405"/>
      <c r="F264" s="405"/>
      <c r="G264" s="405"/>
      <c r="H264" s="347"/>
      <c r="J264" s="142"/>
      <c r="K264" s="143"/>
    </row>
    <row r="265" spans="1:11" s="165" customFormat="1" ht="17.399999999999999" hidden="1" outlineLevel="1" x14ac:dyDescent="0.25">
      <c r="A265" s="402" t="s">
        <v>386</v>
      </c>
      <c r="B265" s="384"/>
      <c r="C265" s="384"/>
      <c r="D265" s="384"/>
      <c r="E265" s="384"/>
      <c r="F265" s="384"/>
      <c r="G265" s="384"/>
      <c r="H265" s="347"/>
      <c r="J265" s="163"/>
      <c r="K265" s="164"/>
    </row>
    <row r="266" spans="1:11" s="165" customFormat="1" ht="36" hidden="1" outlineLevel="1" x14ac:dyDescent="0.25">
      <c r="A266" s="207">
        <v>1</v>
      </c>
      <c r="B266" s="190" t="s">
        <v>758</v>
      </c>
      <c r="C266" s="285" t="s">
        <v>103</v>
      </c>
      <c r="D266" s="192">
        <v>95534.9</v>
      </c>
      <c r="E266" s="193">
        <v>95534.9</v>
      </c>
      <c r="F266" s="192">
        <v>290914.59999999998</v>
      </c>
      <c r="G266" s="228" t="s">
        <v>759</v>
      </c>
      <c r="H266" s="347"/>
      <c r="J266" s="163"/>
      <c r="K266" s="164"/>
    </row>
    <row r="267" spans="1:11" s="165" customFormat="1" ht="36" hidden="1" outlineLevel="1" x14ac:dyDescent="0.25">
      <c r="A267" s="207">
        <v>2</v>
      </c>
      <c r="B267" s="190" t="s">
        <v>760</v>
      </c>
      <c r="C267" s="285" t="s">
        <v>103</v>
      </c>
      <c r="D267" s="192">
        <v>256056</v>
      </c>
      <c r="E267" s="193">
        <v>256056</v>
      </c>
      <c r="F267" s="192">
        <v>294685</v>
      </c>
      <c r="G267" s="228" t="s">
        <v>761</v>
      </c>
      <c r="H267" s="199"/>
      <c r="J267" s="163"/>
      <c r="K267" s="164"/>
    </row>
    <row r="268" spans="1:11" s="256" customFormat="1" ht="36" hidden="1" x14ac:dyDescent="0.25">
      <c r="A268" s="207">
        <v>3</v>
      </c>
      <c r="B268" s="190" t="s">
        <v>762</v>
      </c>
      <c r="C268" s="285" t="s">
        <v>103</v>
      </c>
      <c r="D268" s="153">
        <v>145000</v>
      </c>
      <c r="E268" s="171">
        <v>145000</v>
      </c>
      <c r="F268" s="192">
        <v>260000</v>
      </c>
      <c r="G268" s="228" t="s">
        <v>32</v>
      </c>
      <c r="H268" s="354"/>
      <c r="I268" s="355"/>
      <c r="J268" s="257"/>
      <c r="K268" s="258"/>
    </row>
    <row r="269" spans="1:11" s="256" customFormat="1" ht="17.399999999999999" hidden="1" x14ac:dyDescent="0.25">
      <c r="A269" s="402" t="s">
        <v>482</v>
      </c>
      <c r="B269" s="384"/>
      <c r="C269" s="384"/>
      <c r="D269" s="384"/>
      <c r="E269" s="384"/>
      <c r="F269" s="384"/>
      <c r="G269" s="384"/>
      <c r="H269" s="354"/>
      <c r="I269" s="355"/>
      <c r="J269" s="257"/>
      <c r="K269" s="258"/>
    </row>
    <row r="270" spans="1:11" s="165" customFormat="1" ht="54" hidden="1" outlineLevel="1" x14ac:dyDescent="0.25">
      <c r="A270" s="210">
        <v>1</v>
      </c>
      <c r="B270" s="287" t="s">
        <v>763</v>
      </c>
      <c r="C270" s="290" t="s">
        <v>103</v>
      </c>
      <c r="D270" s="259">
        <v>55000</v>
      </c>
      <c r="E270" s="260">
        <v>55000</v>
      </c>
      <c r="F270" s="192">
        <v>600000</v>
      </c>
      <c r="G270" s="285" t="s">
        <v>37</v>
      </c>
      <c r="H270" s="347"/>
      <c r="J270" s="163"/>
      <c r="K270" s="164"/>
    </row>
    <row r="271" spans="1:11" s="165" customFormat="1" ht="17.399999999999999" hidden="1" outlineLevel="1" x14ac:dyDescent="0.25">
      <c r="A271" s="402" t="s">
        <v>527</v>
      </c>
      <c r="B271" s="384"/>
      <c r="C271" s="384"/>
      <c r="D271" s="384"/>
      <c r="E271" s="384"/>
      <c r="F271" s="384"/>
      <c r="G271" s="384"/>
      <c r="H271" s="347"/>
      <c r="J271" s="163"/>
      <c r="K271" s="164"/>
    </row>
    <row r="272" spans="1:11" s="256" customFormat="1" ht="18" hidden="1" x14ac:dyDescent="0.25">
      <c r="A272" s="210">
        <v>1</v>
      </c>
      <c r="B272" s="190" t="s">
        <v>764</v>
      </c>
      <c r="C272" s="285" t="s">
        <v>31</v>
      </c>
      <c r="D272" s="192">
        <v>13000</v>
      </c>
      <c r="E272" s="193">
        <v>13000</v>
      </c>
      <c r="F272" s="192">
        <v>13000</v>
      </c>
      <c r="G272" s="285" t="s">
        <v>134</v>
      </c>
      <c r="H272" s="354"/>
      <c r="I272" s="355"/>
      <c r="J272" s="257"/>
      <c r="K272" s="258"/>
    </row>
    <row r="273" spans="1:11" s="256" customFormat="1" ht="18" hidden="1" x14ac:dyDescent="0.25">
      <c r="A273" s="407" t="s">
        <v>765</v>
      </c>
      <c r="B273" s="407"/>
      <c r="C273" s="407"/>
      <c r="D273" s="407"/>
      <c r="E273" s="407"/>
      <c r="F273" s="407"/>
      <c r="G273" s="407"/>
      <c r="H273" s="356"/>
      <c r="I273" s="355"/>
      <c r="J273" s="257"/>
      <c r="K273" s="258"/>
    </row>
    <row r="274" spans="1:11" s="256" customFormat="1" ht="17.399999999999999" hidden="1" x14ac:dyDescent="0.25">
      <c r="A274" s="204" t="s">
        <v>322</v>
      </c>
      <c r="B274" s="397" t="s">
        <v>323</v>
      </c>
      <c r="C274" s="398"/>
      <c r="D274" s="398"/>
      <c r="E274" s="398"/>
      <c r="F274" s="398"/>
      <c r="G274" s="398"/>
      <c r="H274" s="354"/>
      <c r="I274" s="355"/>
      <c r="J274" s="257"/>
      <c r="K274" s="258"/>
    </row>
    <row r="275" spans="1:11" s="256" customFormat="1" ht="17.399999999999999" hidden="1" x14ac:dyDescent="0.25">
      <c r="A275" s="402" t="s">
        <v>324</v>
      </c>
      <c r="B275" s="384"/>
      <c r="C275" s="384"/>
      <c r="D275" s="384"/>
      <c r="E275" s="384"/>
      <c r="F275" s="384"/>
      <c r="G275" s="384"/>
      <c r="H275" s="356"/>
      <c r="I275" s="355"/>
      <c r="J275" s="257"/>
      <c r="K275" s="258"/>
    </row>
    <row r="276" spans="1:11" s="256" customFormat="1" ht="54" hidden="1" x14ac:dyDescent="0.25">
      <c r="A276" s="261">
        <v>1</v>
      </c>
      <c r="B276" s="190" t="s">
        <v>766</v>
      </c>
      <c r="C276" s="285" t="s">
        <v>103</v>
      </c>
      <c r="D276" s="192">
        <v>13969.94</v>
      </c>
      <c r="E276" s="193">
        <v>13969.94</v>
      </c>
      <c r="F276" s="177">
        <v>13969.94</v>
      </c>
      <c r="G276" s="285">
        <v>2015</v>
      </c>
      <c r="H276" s="354"/>
      <c r="I276" s="355"/>
      <c r="J276" s="257"/>
      <c r="K276" s="258"/>
    </row>
    <row r="277" spans="1:11" s="256" customFormat="1" ht="17.399999999999999" hidden="1" x14ac:dyDescent="0.25">
      <c r="A277" s="402" t="s">
        <v>386</v>
      </c>
      <c r="B277" s="384"/>
      <c r="C277" s="384"/>
      <c r="D277" s="384"/>
      <c r="E277" s="384"/>
      <c r="F277" s="384"/>
      <c r="G277" s="384"/>
      <c r="H277" s="354"/>
      <c r="I277" s="355"/>
      <c r="J277" s="257"/>
      <c r="K277" s="258"/>
    </row>
    <row r="278" spans="1:11" s="256" customFormat="1" ht="36" hidden="1" x14ac:dyDescent="0.25">
      <c r="A278" s="285">
        <v>1</v>
      </c>
      <c r="B278" s="190" t="s">
        <v>767</v>
      </c>
      <c r="C278" s="285" t="s">
        <v>103</v>
      </c>
      <c r="D278" s="192">
        <v>185340</v>
      </c>
      <c r="E278" s="193">
        <v>185340</v>
      </c>
      <c r="F278" s="192">
        <v>185340</v>
      </c>
      <c r="G278" s="285" t="s">
        <v>497</v>
      </c>
      <c r="H278" s="354"/>
      <c r="I278" s="355"/>
      <c r="J278" s="257"/>
      <c r="K278" s="258"/>
    </row>
    <row r="279" spans="1:11" s="256" customFormat="1" ht="36" hidden="1" x14ac:dyDescent="0.25">
      <c r="A279" s="285">
        <v>2</v>
      </c>
      <c r="B279" s="190" t="s">
        <v>768</v>
      </c>
      <c r="C279" s="285" t="s">
        <v>103</v>
      </c>
      <c r="D279" s="192">
        <v>124162.7</v>
      </c>
      <c r="E279" s="193">
        <v>124162.7</v>
      </c>
      <c r="F279" s="192">
        <v>287839.2</v>
      </c>
      <c r="G279" s="285" t="s">
        <v>497</v>
      </c>
      <c r="H279" s="354"/>
      <c r="I279" s="355"/>
      <c r="J279" s="257"/>
      <c r="K279" s="258"/>
    </row>
    <row r="280" spans="1:11" s="256" customFormat="1" ht="36" hidden="1" x14ac:dyDescent="0.25">
      <c r="A280" s="285">
        <v>3</v>
      </c>
      <c r="B280" s="216" t="s">
        <v>769</v>
      </c>
      <c r="C280" s="285" t="s">
        <v>103</v>
      </c>
      <c r="D280" s="192">
        <v>351005.3</v>
      </c>
      <c r="E280" s="193">
        <v>351005.3</v>
      </c>
      <c r="F280" s="262">
        <v>93315.37</v>
      </c>
      <c r="G280" s="229" t="s">
        <v>32</v>
      </c>
      <c r="H280" s="354"/>
      <c r="I280" s="355"/>
      <c r="J280" s="257"/>
      <c r="K280" s="258"/>
    </row>
    <row r="281" spans="1:11" s="256" customFormat="1" ht="17.399999999999999" hidden="1" x14ac:dyDescent="0.25">
      <c r="A281" s="402" t="s">
        <v>482</v>
      </c>
      <c r="B281" s="384"/>
      <c r="C281" s="384"/>
      <c r="D281" s="384"/>
      <c r="E281" s="384"/>
      <c r="F281" s="384"/>
      <c r="G281" s="384"/>
      <c r="H281" s="354"/>
      <c r="I281" s="355"/>
      <c r="J281" s="257"/>
      <c r="K281" s="258"/>
    </row>
    <row r="282" spans="1:11" s="256" customFormat="1" ht="36" hidden="1" x14ac:dyDescent="0.25">
      <c r="A282" s="210">
        <v>1</v>
      </c>
      <c r="B282" s="190" t="s">
        <v>770</v>
      </c>
      <c r="C282" s="285" t="s">
        <v>103</v>
      </c>
      <c r="D282" s="284"/>
      <c r="E282" s="191"/>
      <c r="F282" s="192">
        <v>93315.37</v>
      </c>
      <c r="G282" s="285">
        <v>2015</v>
      </c>
      <c r="H282" s="354"/>
      <c r="I282" s="355"/>
      <c r="J282" s="257"/>
      <c r="K282" s="258"/>
    </row>
    <row r="283" spans="1:11" s="144" customFormat="1" ht="18" hidden="1" x14ac:dyDescent="0.3">
      <c r="A283" s="377" t="s">
        <v>771</v>
      </c>
      <c r="B283" s="377"/>
      <c r="C283" s="377"/>
      <c r="D283" s="377"/>
      <c r="E283" s="377"/>
      <c r="F283" s="377"/>
      <c r="G283" s="377"/>
      <c r="H283" s="187"/>
      <c r="J283" s="142"/>
      <c r="K283" s="143"/>
    </row>
    <row r="284" spans="1:11" s="256" customFormat="1" ht="17.399999999999999" hidden="1" x14ac:dyDescent="0.25">
      <c r="A284" s="146" t="s">
        <v>307</v>
      </c>
      <c r="B284" s="397" t="s">
        <v>308</v>
      </c>
      <c r="C284" s="398"/>
      <c r="D284" s="398"/>
      <c r="E284" s="398"/>
      <c r="F284" s="398"/>
      <c r="G284" s="398"/>
      <c r="H284" s="354"/>
      <c r="I284" s="355"/>
      <c r="J284" s="257"/>
      <c r="K284" s="258"/>
    </row>
    <row r="285" spans="1:11" ht="72" hidden="1" x14ac:dyDescent="0.3">
      <c r="A285" s="261">
        <v>1</v>
      </c>
      <c r="B285" s="190" t="s">
        <v>772</v>
      </c>
      <c r="C285" s="285" t="s">
        <v>103</v>
      </c>
      <c r="D285" s="284"/>
      <c r="E285" s="191"/>
      <c r="F285" s="192"/>
      <c r="G285" s="285" t="s">
        <v>773</v>
      </c>
      <c r="H285" s="263"/>
      <c r="I285" s="264"/>
    </row>
    <row r="286" spans="1:11" ht="15.6" x14ac:dyDescent="0.3">
      <c r="A286" s="265"/>
      <c r="B286" s="266"/>
      <c r="C286" s="265"/>
      <c r="D286" s="267"/>
      <c r="E286" s="268"/>
      <c r="F286" s="267"/>
      <c r="G286" s="265"/>
      <c r="H286" s="263"/>
      <c r="I286" s="264"/>
    </row>
    <row r="287" spans="1:11" ht="17.399999999999999" x14ac:dyDescent="0.25">
      <c r="B287" s="269"/>
      <c r="D287" s="270"/>
      <c r="E287" s="271"/>
      <c r="F287" s="270"/>
      <c r="H287" s="273"/>
      <c r="I287" s="274"/>
    </row>
    <row r="288" spans="1:11" ht="15.6" x14ac:dyDescent="0.25">
      <c r="D288" s="275"/>
      <c r="E288" s="276"/>
      <c r="F288" s="277"/>
      <c r="G288" s="113"/>
      <c r="H288" s="273"/>
      <c r="I288" s="274"/>
    </row>
    <row r="289" spans="2:11" ht="15.6" x14ac:dyDescent="0.3">
      <c r="D289" s="275"/>
      <c r="E289" s="276"/>
      <c r="F289" s="277"/>
      <c r="G289" s="113"/>
      <c r="H289" s="263"/>
      <c r="I289" s="264"/>
      <c r="K289" s="278"/>
    </row>
    <row r="290" spans="2:11" x14ac:dyDescent="0.25">
      <c r="D290" s="279"/>
      <c r="E290" s="280"/>
      <c r="F290" s="281"/>
      <c r="G290" s="113"/>
      <c r="H290" s="273"/>
      <c r="I290" s="274"/>
      <c r="J290" s="282"/>
    </row>
    <row r="291" spans="2:11" x14ac:dyDescent="0.25">
      <c r="D291" s="279"/>
      <c r="E291" s="280"/>
      <c r="F291" s="281"/>
      <c r="G291" s="113"/>
      <c r="H291" s="273"/>
      <c r="I291" s="274"/>
    </row>
    <row r="292" spans="2:11" ht="15.6" x14ac:dyDescent="0.25">
      <c r="D292" s="275"/>
      <c r="E292" s="276"/>
      <c r="F292" s="277"/>
      <c r="G292" s="113"/>
      <c r="H292" s="273"/>
      <c r="I292" s="274"/>
    </row>
    <row r="293" spans="2:11" x14ac:dyDescent="0.25">
      <c r="D293" s="279"/>
      <c r="E293" s="280"/>
      <c r="F293" s="281"/>
      <c r="G293" s="113"/>
      <c r="H293" s="273"/>
      <c r="I293" s="274"/>
    </row>
    <row r="294" spans="2:11" x14ac:dyDescent="0.25">
      <c r="D294" s="279"/>
      <c r="E294" s="280"/>
      <c r="F294" s="281"/>
      <c r="G294" s="113"/>
      <c r="H294" s="273"/>
      <c r="I294" s="274"/>
    </row>
    <row r="295" spans="2:11" x14ac:dyDescent="0.25">
      <c r="D295" s="279"/>
      <c r="E295" s="280"/>
      <c r="F295" s="281"/>
      <c r="G295" s="113"/>
      <c r="H295" s="273"/>
      <c r="I295" s="274"/>
    </row>
    <row r="296" spans="2:11" x14ac:dyDescent="0.25">
      <c r="D296" s="279"/>
      <c r="E296" s="280"/>
      <c r="F296" s="281"/>
      <c r="G296" s="113"/>
      <c r="H296" s="273"/>
      <c r="I296" s="274"/>
    </row>
    <row r="297" spans="2:11" x14ac:dyDescent="0.25">
      <c r="D297" s="279"/>
      <c r="E297" s="280"/>
      <c r="F297" s="281"/>
      <c r="G297" s="113"/>
      <c r="H297" s="273"/>
      <c r="I297" s="274"/>
    </row>
    <row r="298" spans="2:11" ht="15.6" x14ac:dyDescent="0.3">
      <c r="D298" s="279"/>
      <c r="E298" s="280"/>
      <c r="F298" s="281"/>
      <c r="G298" s="113"/>
      <c r="H298" s="263"/>
      <c r="I298" s="264"/>
    </row>
    <row r="299" spans="2:11" ht="15.6" x14ac:dyDescent="0.3">
      <c r="D299" s="275"/>
      <c r="E299" s="276"/>
      <c r="F299" s="277"/>
      <c r="G299" s="113"/>
      <c r="H299" s="263"/>
      <c r="I299" s="264"/>
    </row>
    <row r="300" spans="2:11" x14ac:dyDescent="0.25">
      <c r="D300" s="279"/>
      <c r="E300" s="280"/>
      <c r="F300" s="281"/>
      <c r="G300" s="113"/>
    </row>
    <row r="301" spans="2:11" ht="17.399999999999999" x14ac:dyDescent="0.25">
      <c r="B301" s="269"/>
      <c r="D301" s="270"/>
      <c r="E301" s="271"/>
      <c r="F301" s="270"/>
      <c r="G301" s="113"/>
    </row>
    <row r="302" spans="2:11" ht="15.6" x14ac:dyDescent="0.25">
      <c r="D302" s="275"/>
      <c r="E302" s="276"/>
      <c r="F302" s="277"/>
      <c r="G302" s="113"/>
    </row>
    <row r="303" spans="2:11" ht="15.6" x14ac:dyDescent="0.25">
      <c r="D303" s="275"/>
      <c r="E303" s="276"/>
      <c r="F303" s="277"/>
    </row>
    <row r="304" spans="2:11" x14ac:dyDescent="0.25">
      <c r="D304" s="279"/>
      <c r="E304" s="280"/>
      <c r="F304" s="281"/>
    </row>
    <row r="305" spans="1:224" s="272" customFormat="1" x14ac:dyDescent="0.25">
      <c r="A305" s="112"/>
      <c r="B305" s="113"/>
      <c r="C305" s="113"/>
      <c r="D305" s="279"/>
      <c r="E305" s="280"/>
      <c r="F305" s="281"/>
      <c r="H305" s="199"/>
      <c r="I305" s="238"/>
      <c r="J305" s="119"/>
      <c r="K305" s="120"/>
      <c r="L305" s="118"/>
      <c r="M305" s="118"/>
      <c r="N305" s="118"/>
      <c r="O305" s="118"/>
      <c r="P305" s="118"/>
      <c r="Q305" s="118"/>
      <c r="R305" s="118"/>
      <c r="S305" s="118"/>
      <c r="T305" s="118"/>
      <c r="U305" s="118"/>
      <c r="V305" s="118"/>
      <c r="W305" s="118"/>
      <c r="X305" s="118"/>
      <c r="Y305" s="118"/>
      <c r="Z305" s="118"/>
      <c r="AA305" s="118"/>
      <c r="AB305" s="118"/>
      <c r="AC305" s="118"/>
      <c r="AD305" s="118"/>
      <c r="AE305" s="118"/>
      <c r="AF305" s="118"/>
      <c r="AG305" s="118"/>
      <c r="AH305" s="118"/>
      <c r="AI305" s="118"/>
      <c r="AJ305" s="118"/>
      <c r="AK305" s="118"/>
      <c r="AL305" s="118"/>
      <c r="AM305" s="118"/>
      <c r="AN305" s="118"/>
      <c r="AO305" s="118"/>
      <c r="AP305" s="118"/>
      <c r="AQ305" s="118"/>
      <c r="AR305" s="118"/>
      <c r="AS305" s="118"/>
      <c r="AT305" s="118"/>
      <c r="AU305" s="118"/>
      <c r="AV305" s="118"/>
      <c r="AW305" s="118"/>
      <c r="AX305" s="118"/>
      <c r="AY305" s="118"/>
      <c r="AZ305" s="118"/>
      <c r="BA305" s="118"/>
      <c r="BB305" s="118"/>
      <c r="BC305" s="118"/>
      <c r="BD305" s="118"/>
      <c r="BE305" s="118"/>
      <c r="BF305" s="118"/>
      <c r="BG305" s="118"/>
      <c r="BH305" s="118"/>
      <c r="BI305" s="118"/>
      <c r="BJ305" s="118"/>
      <c r="BK305" s="118"/>
      <c r="BL305" s="118"/>
      <c r="BM305" s="118"/>
      <c r="BN305" s="118"/>
      <c r="BO305" s="118"/>
      <c r="BP305" s="118"/>
      <c r="BQ305" s="118"/>
      <c r="BR305" s="118"/>
      <c r="BS305" s="118"/>
      <c r="BT305" s="118"/>
      <c r="BU305" s="118"/>
      <c r="BV305" s="118"/>
      <c r="BW305" s="118"/>
      <c r="BX305" s="118"/>
      <c r="BY305" s="118"/>
      <c r="BZ305" s="118"/>
      <c r="CA305" s="118"/>
      <c r="CB305" s="118"/>
      <c r="CC305" s="118"/>
      <c r="CD305" s="118"/>
      <c r="CE305" s="118"/>
      <c r="CF305" s="118"/>
      <c r="CG305" s="118"/>
      <c r="CH305" s="118"/>
      <c r="CI305" s="118"/>
      <c r="CJ305" s="118"/>
      <c r="CK305" s="118"/>
      <c r="CL305" s="118"/>
      <c r="CM305" s="118"/>
      <c r="CN305" s="118"/>
      <c r="CO305" s="118"/>
      <c r="CP305" s="118"/>
      <c r="CQ305" s="118"/>
      <c r="CR305" s="118"/>
      <c r="CS305" s="118"/>
      <c r="CT305" s="118"/>
      <c r="CU305" s="118"/>
      <c r="CV305" s="118"/>
      <c r="CW305" s="118"/>
      <c r="CX305" s="118"/>
      <c r="CY305" s="118"/>
      <c r="CZ305" s="118"/>
      <c r="DA305" s="118"/>
      <c r="DB305" s="118"/>
      <c r="DC305" s="118"/>
      <c r="DD305" s="118"/>
      <c r="DE305" s="118"/>
      <c r="DF305" s="118"/>
      <c r="DG305" s="118"/>
      <c r="DH305" s="118"/>
      <c r="DI305" s="118"/>
      <c r="DJ305" s="118"/>
      <c r="DK305" s="118"/>
      <c r="DL305" s="118"/>
      <c r="DM305" s="118"/>
      <c r="DN305" s="118"/>
      <c r="DO305" s="118"/>
      <c r="DP305" s="118"/>
      <c r="DQ305" s="118"/>
      <c r="DR305" s="118"/>
      <c r="DS305" s="118"/>
      <c r="DT305" s="118"/>
      <c r="DU305" s="118"/>
      <c r="DV305" s="118"/>
      <c r="DW305" s="118"/>
      <c r="DX305" s="118"/>
      <c r="DY305" s="118"/>
      <c r="DZ305" s="118"/>
      <c r="EA305" s="118"/>
      <c r="EB305" s="118"/>
      <c r="EC305" s="118"/>
      <c r="ED305" s="118"/>
      <c r="EE305" s="118"/>
      <c r="EF305" s="118"/>
      <c r="EG305" s="118"/>
      <c r="EH305" s="118"/>
      <c r="EI305" s="118"/>
      <c r="EJ305" s="118"/>
      <c r="EK305" s="118"/>
      <c r="EL305" s="118"/>
      <c r="EM305" s="118"/>
      <c r="EN305" s="118"/>
      <c r="EO305" s="118"/>
      <c r="EP305" s="118"/>
      <c r="EQ305" s="118"/>
      <c r="ER305" s="118"/>
      <c r="ES305" s="118"/>
      <c r="ET305" s="118"/>
      <c r="EU305" s="118"/>
      <c r="EV305" s="118"/>
      <c r="EW305" s="118"/>
      <c r="EX305" s="118"/>
      <c r="EY305" s="118"/>
      <c r="EZ305" s="118"/>
      <c r="FA305" s="118"/>
      <c r="FB305" s="118"/>
      <c r="FC305" s="118"/>
      <c r="FD305" s="118"/>
      <c r="FE305" s="118"/>
      <c r="FF305" s="118"/>
      <c r="FG305" s="118"/>
      <c r="FH305" s="118"/>
      <c r="FI305" s="118"/>
      <c r="FJ305" s="118"/>
      <c r="FK305" s="118"/>
      <c r="FL305" s="118"/>
      <c r="FM305" s="118"/>
      <c r="FN305" s="118"/>
      <c r="FO305" s="118"/>
      <c r="FP305" s="118"/>
      <c r="FQ305" s="118"/>
      <c r="FR305" s="118"/>
      <c r="FS305" s="118"/>
      <c r="FT305" s="118"/>
      <c r="FU305" s="118"/>
      <c r="FV305" s="118"/>
      <c r="FW305" s="118"/>
      <c r="FX305" s="118"/>
      <c r="FY305" s="118"/>
      <c r="FZ305" s="118"/>
      <c r="GA305" s="118"/>
      <c r="GB305" s="118"/>
      <c r="GC305" s="118"/>
      <c r="GD305" s="118"/>
      <c r="GE305" s="118"/>
      <c r="GF305" s="118"/>
      <c r="GG305" s="118"/>
      <c r="GH305" s="118"/>
      <c r="GI305" s="118"/>
      <c r="GJ305" s="118"/>
      <c r="GK305" s="118"/>
      <c r="GL305" s="118"/>
      <c r="GM305" s="118"/>
      <c r="GN305" s="118"/>
      <c r="GO305" s="118"/>
      <c r="GP305" s="118"/>
      <c r="GQ305" s="118"/>
      <c r="GR305" s="118"/>
      <c r="GS305" s="118"/>
      <c r="GT305" s="118"/>
      <c r="GU305" s="118"/>
      <c r="GV305" s="118"/>
      <c r="GW305" s="118"/>
      <c r="GX305" s="118"/>
      <c r="GY305" s="118"/>
      <c r="GZ305" s="118"/>
      <c r="HA305" s="118"/>
      <c r="HB305" s="118"/>
      <c r="HC305" s="118"/>
      <c r="HD305" s="118"/>
      <c r="HE305" s="118"/>
      <c r="HF305" s="118"/>
      <c r="HG305" s="118"/>
      <c r="HH305" s="118"/>
      <c r="HI305" s="118"/>
      <c r="HJ305" s="118"/>
      <c r="HK305" s="118"/>
      <c r="HL305" s="118"/>
      <c r="HM305" s="118"/>
      <c r="HN305" s="118"/>
      <c r="HO305" s="118"/>
      <c r="HP305" s="118"/>
    </row>
    <row r="306" spans="1:224" s="272" customFormat="1" ht="15.6" x14ac:dyDescent="0.25">
      <c r="A306" s="112"/>
      <c r="B306" s="113"/>
      <c r="C306" s="113"/>
      <c r="D306" s="275"/>
      <c r="E306" s="276"/>
      <c r="F306" s="277"/>
      <c r="H306" s="199"/>
      <c r="I306" s="238"/>
      <c r="J306" s="119"/>
      <c r="K306" s="120"/>
      <c r="L306" s="118"/>
      <c r="M306" s="118"/>
      <c r="N306" s="118"/>
      <c r="O306" s="118"/>
      <c r="P306" s="118"/>
      <c r="Q306" s="118"/>
      <c r="R306" s="118"/>
      <c r="S306" s="118"/>
      <c r="T306" s="118"/>
      <c r="U306" s="118"/>
      <c r="V306" s="118"/>
      <c r="W306" s="118"/>
      <c r="X306" s="118"/>
      <c r="Y306" s="118"/>
      <c r="Z306" s="118"/>
      <c r="AA306" s="118"/>
      <c r="AB306" s="118"/>
      <c r="AC306" s="118"/>
      <c r="AD306" s="118"/>
      <c r="AE306" s="118"/>
      <c r="AF306" s="118"/>
      <c r="AG306" s="118"/>
      <c r="AH306" s="118"/>
      <c r="AI306" s="118"/>
      <c r="AJ306" s="118"/>
      <c r="AK306" s="118"/>
      <c r="AL306" s="118"/>
      <c r="AM306" s="118"/>
      <c r="AN306" s="118"/>
      <c r="AO306" s="118"/>
      <c r="AP306" s="118"/>
      <c r="AQ306" s="118"/>
      <c r="AR306" s="118"/>
      <c r="AS306" s="118"/>
      <c r="AT306" s="118"/>
      <c r="AU306" s="118"/>
      <c r="AV306" s="118"/>
      <c r="AW306" s="118"/>
      <c r="AX306" s="118"/>
      <c r="AY306" s="118"/>
      <c r="AZ306" s="118"/>
      <c r="BA306" s="118"/>
      <c r="BB306" s="118"/>
      <c r="BC306" s="118"/>
      <c r="BD306" s="118"/>
      <c r="BE306" s="118"/>
      <c r="BF306" s="118"/>
      <c r="BG306" s="118"/>
      <c r="BH306" s="118"/>
      <c r="BI306" s="118"/>
      <c r="BJ306" s="118"/>
      <c r="BK306" s="118"/>
      <c r="BL306" s="118"/>
      <c r="BM306" s="118"/>
      <c r="BN306" s="118"/>
      <c r="BO306" s="118"/>
      <c r="BP306" s="118"/>
      <c r="BQ306" s="118"/>
      <c r="BR306" s="118"/>
      <c r="BS306" s="118"/>
      <c r="BT306" s="118"/>
      <c r="BU306" s="118"/>
      <c r="BV306" s="118"/>
      <c r="BW306" s="118"/>
      <c r="BX306" s="118"/>
      <c r="BY306" s="118"/>
      <c r="BZ306" s="118"/>
      <c r="CA306" s="118"/>
      <c r="CB306" s="118"/>
      <c r="CC306" s="118"/>
      <c r="CD306" s="118"/>
      <c r="CE306" s="118"/>
      <c r="CF306" s="118"/>
      <c r="CG306" s="118"/>
      <c r="CH306" s="118"/>
      <c r="CI306" s="118"/>
      <c r="CJ306" s="118"/>
      <c r="CK306" s="118"/>
      <c r="CL306" s="118"/>
      <c r="CM306" s="118"/>
      <c r="CN306" s="118"/>
      <c r="CO306" s="118"/>
      <c r="CP306" s="118"/>
      <c r="CQ306" s="118"/>
      <c r="CR306" s="118"/>
      <c r="CS306" s="118"/>
      <c r="CT306" s="118"/>
      <c r="CU306" s="118"/>
      <c r="CV306" s="118"/>
      <c r="CW306" s="118"/>
      <c r="CX306" s="118"/>
      <c r="CY306" s="118"/>
      <c r="CZ306" s="118"/>
      <c r="DA306" s="118"/>
      <c r="DB306" s="118"/>
      <c r="DC306" s="118"/>
      <c r="DD306" s="118"/>
      <c r="DE306" s="118"/>
      <c r="DF306" s="118"/>
      <c r="DG306" s="118"/>
      <c r="DH306" s="118"/>
      <c r="DI306" s="118"/>
      <c r="DJ306" s="118"/>
      <c r="DK306" s="118"/>
      <c r="DL306" s="118"/>
      <c r="DM306" s="118"/>
      <c r="DN306" s="118"/>
      <c r="DO306" s="118"/>
      <c r="DP306" s="118"/>
      <c r="DQ306" s="118"/>
      <c r="DR306" s="118"/>
      <c r="DS306" s="118"/>
      <c r="DT306" s="118"/>
      <c r="DU306" s="118"/>
      <c r="DV306" s="118"/>
      <c r="DW306" s="118"/>
      <c r="DX306" s="118"/>
      <c r="DY306" s="118"/>
      <c r="DZ306" s="118"/>
      <c r="EA306" s="118"/>
      <c r="EB306" s="118"/>
      <c r="EC306" s="118"/>
      <c r="ED306" s="118"/>
      <c r="EE306" s="118"/>
      <c r="EF306" s="118"/>
      <c r="EG306" s="118"/>
      <c r="EH306" s="118"/>
      <c r="EI306" s="118"/>
      <c r="EJ306" s="118"/>
      <c r="EK306" s="118"/>
      <c r="EL306" s="118"/>
      <c r="EM306" s="118"/>
      <c r="EN306" s="118"/>
      <c r="EO306" s="118"/>
      <c r="EP306" s="118"/>
      <c r="EQ306" s="118"/>
      <c r="ER306" s="118"/>
      <c r="ES306" s="118"/>
      <c r="ET306" s="118"/>
      <c r="EU306" s="118"/>
      <c r="EV306" s="118"/>
      <c r="EW306" s="118"/>
      <c r="EX306" s="118"/>
      <c r="EY306" s="118"/>
      <c r="EZ306" s="118"/>
      <c r="FA306" s="118"/>
      <c r="FB306" s="118"/>
      <c r="FC306" s="118"/>
      <c r="FD306" s="118"/>
      <c r="FE306" s="118"/>
      <c r="FF306" s="118"/>
      <c r="FG306" s="118"/>
      <c r="FH306" s="118"/>
      <c r="FI306" s="118"/>
      <c r="FJ306" s="118"/>
      <c r="FK306" s="118"/>
      <c r="FL306" s="118"/>
      <c r="FM306" s="118"/>
      <c r="FN306" s="118"/>
      <c r="FO306" s="118"/>
      <c r="FP306" s="118"/>
      <c r="FQ306" s="118"/>
      <c r="FR306" s="118"/>
      <c r="FS306" s="118"/>
      <c r="FT306" s="118"/>
      <c r="FU306" s="118"/>
      <c r="FV306" s="118"/>
      <c r="FW306" s="118"/>
      <c r="FX306" s="118"/>
      <c r="FY306" s="118"/>
      <c r="FZ306" s="118"/>
      <c r="GA306" s="118"/>
      <c r="GB306" s="118"/>
      <c r="GC306" s="118"/>
      <c r="GD306" s="118"/>
      <c r="GE306" s="118"/>
      <c r="GF306" s="118"/>
      <c r="GG306" s="118"/>
      <c r="GH306" s="118"/>
      <c r="GI306" s="118"/>
      <c r="GJ306" s="118"/>
      <c r="GK306" s="118"/>
      <c r="GL306" s="118"/>
      <c r="GM306" s="118"/>
      <c r="GN306" s="118"/>
      <c r="GO306" s="118"/>
      <c r="GP306" s="118"/>
      <c r="GQ306" s="118"/>
      <c r="GR306" s="118"/>
      <c r="GS306" s="118"/>
      <c r="GT306" s="118"/>
      <c r="GU306" s="118"/>
      <c r="GV306" s="118"/>
      <c r="GW306" s="118"/>
      <c r="GX306" s="118"/>
      <c r="GY306" s="118"/>
      <c r="GZ306" s="118"/>
      <c r="HA306" s="118"/>
      <c r="HB306" s="118"/>
      <c r="HC306" s="118"/>
      <c r="HD306" s="118"/>
      <c r="HE306" s="118"/>
      <c r="HF306" s="118"/>
      <c r="HG306" s="118"/>
      <c r="HH306" s="118"/>
      <c r="HI306" s="118"/>
      <c r="HJ306" s="118"/>
      <c r="HK306" s="118"/>
      <c r="HL306" s="118"/>
      <c r="HM306" s="118"/>
      <c r="HN306" s="118"/>
      <c r="HO306" s="118"/>
      <c r="HP306" s="118"/>
    </row>
    <row r="307" spans="1:224" s="272" customFormat="1" x14ac:dyDescent="0.25">
      <c r="A307" s="112"/>
      <c r="B307" s="113"/>
      <c r="C307" s="113"/>
      <c r="D307" s="279"/>
      <c r="E307" s="280"/>
      <c r="F307" s="281"/>
      <c r="H307" s="199"/>
      <c r="I307" s="238"/>
      <c r="J307" s="119"/>
      <c r="K307" s="120"/>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8"/>
      <c r="AY307" s="118"/>
      <c r="AZ307" s="118"/>
      <c r="BA307" s="118"/>
      <c r="BB307" s="118"/>
      <c r="BC307" s="118"/>
      <c r="BD307" s="118"/>
      <c r="BE307" s="118"/>
      <c r="BF307" s="118"/>
      <c r="BG307" s="118"/>
      <c r="BH307" s="118"/>
      <c r="BI307" s="118"/>
      <c r="BJ307" s="118"/>
      <c r="BK307" s="118"/>
      <c r="BL307" s="118"/>
      <c r="BM307" s="118"/>
      <c r="BN307" s="118"/>
      <c r="BO307" s="118"/>
      <c r="BP307" s="118"/>
      <c r="BQ307" s="118"/>
      <c r="BR307" s="118"/>
      <c r="BS307" s="118"/>
      <c r="BT307" s="118"/>
      <c r="BU307" s="118"/>
      <c r="BV307" s="118"/>
      <c r="BW307" s="118"/>
      <c r="BX307" s="118"/>
      <c r="BY307" s="118"/>
      <c r="BZ307" s="118"/>
      <c r="CA307" s="118"/>
      <c r="CB307" s="118"/>
      <c r="CC307" s="118"/>
      <c r="CD307" s="118"/>
      <c r="CE307" s="118"/>
      <c r="CF307" s="118"/>
      <c r="CG307" s="118"/>
      <c r="CH307" s="118"/>
      <c r="CI307" s="118"/>
      <c r="CJ307" s="118"/>
      <c r="CK307" s="118"/>
      <c r="CL307" s="118"/>
      <c r="CM307" s="118"/>
      <c r="CN307" s="118"/>
      <c r="CO307" s="118"/>
      <c r="CP307" s="118"/>
      <c r="CQ307" s="118"/>
      <c r="CR307" s="118"/>
      <c r="CS307" s="118"/>
      <c r="CT307" s="118"/>
      <c r="CU307" s="118"/>
      <c r="CV307" s="118"/>
      <c r="CW307" s="118"/>
      <c r="CX307" s="118"/>
      <c r="CY307" s="118"/>
      <c r="CZ307" s="118"/>
      <c r="DA307" s="118"/>
      <c r="DB307" s="118"/>
      <c r="DC307" s="118"/>
      <c r="DD307" s="118"/>
      <c r="DE307" s="118"/>
      <c r="DF307" s="118"/>
      <c r="DG307" s="118"/>
      <c r="DH307" s="118"/>
      <c r="DI307" s="118"/>
      <c r="DJ307" s="118"/>
      <c r="DK307" s="118"/>
      <c r="DL307" s="118"/>
      <c r="DM307" s="118"/>
      <c r="DN307" s="118"/>
      <c r="DO307" s="118"/>
      <c r="DP307" s="118"/>
      <c r="DQ307" s="118"/>
      <c r="DR307" s="118"/>
      <c r="DS307" s="118"/>
      <c r="DT307" s="118"/>
      <c r="DU307" s="118"/>
      <c r="DV307" s="118"/>
      <c r="DW307" s="118"/>
      <c r="DX307" s="118"/>
      <c r="DY307" s="118"/>
      <c r="DZ307" s="118"/>
      <c r="EA307" s="118"/>
      <c r="EB307" s="118"/>
      <c r="EC307" s="118"/>
      <c r="ED307" s="118"/>
      <c r="EE307" s="118"/>
      <c r="EF307" s="118"/>
      <c r="EG307" s="118"/>
      <c r="EH307" s="118"/>
      <c r="EI307" s="118"/>
      <c r="EJ307" s="118"/>
      <c r="EK307" s="118"/>
      <c r="EL307" s="118"/>
      <c r="EM307" s="118"/>
      <c r="EN307" s="118"/>
      <c r="EO307" s="118"/>
      <c r="EP307" s="118"/>
      <c r="EQ307" s="118"/>
      <c r="ER307" s="118"/>
      <c r="ES307" s="118"/>
      <c r="ET307" s="118"/>
      <c r="EU307" s="118"/>
      <c r="EV307" s="118"/>
      <c r="EW307" s="118"/>
      <c r="EX307" s="118"/>
      <c r="EY307" s="118"/>
      <c r="EZ307" s="118"/>
      <c r="FA307" s="118"/>
      <c r="FB307" s="118"/>
      <c r="FC307" s="118"/>
      <c r="FD307" s="118"/>
      <c r="FE307" s="118"/>
      <c r="FF307" s="118"/>
      <c r="FG307" s="118"/>
      <c r="FH307" s="118"/>
      <c r="FI307" s="118"/>
      <c r="FJ307" s="118"/>
      <c r="FK307" s="118"/>
      <c r="FL307" s="118"/>
      <c r="FM307" s="118"/>
      <c r="FN307" s="118"/>
      <c r="FO307" s="118"/>
      <c r="FP307" s="118"/>
      <c r="FQ307" s="118"/>
      <c r="FR307" s="118"/>
      <c r="FS307" s="118"/>
      <c r="FT307" s="118"/>
      <c r="FU307" s="118"/>
      <c r="FV307" s="118"/>
      <c r="FW307" s="118"/>
      <c r="FX307" s="118"/>
      <c r="FY307" s="118"/>
      <c r="FZ307" s="118"/>
      <c r="GA307" s="118"/>
      <c r="GB307" s="118"/>
      <c r="GC307" s="118"/>
      <c r="GD307" s="118"/>
      <c r="GE307" s="118"/>
      <c r="GF307" s="118"/>
      <c r="GG307" s="118"/>
      <c r="GH307" s="118"/>
      <c r="GI307" s="118"/>
      <c r="GJ307" s="118"/>
      <c r="GK307" s="118"/>
      <c r="GL307" s="118"/>
      <c r="GM307" s="118"/>
      <c r="GN307" s="118"/>
      <c r="GO307" s="118"/>
      <c r="GP307" s="118"/>
      <c r="GQ307" s="118"/>
      <c r="GR307" s="118"/>
      <c r="GS307" s="118"/>
      <c r="GT307" s="118"/>
      <c r="GU307" s="118"/>
      <c r="GV307" s="118"/>
      <c r="GW307" s="118"/>
      <c r="GX307" s="118"/>
      <c r="GY307" s="118"/>
      <c r="GZ307" s="118"/>
      <c r="HA307" s="118"/>
      <c r="HB307" s="118"/>
      <c r="HC307" s="118"/>
      <c r="HD307" s="118"/>
      <c r="HE307" s="118"/>
      <c r="HF307" s="118"/>
      <c r="HG307" s="118"/>
      <c r="HH307" s="118"/>
      <c r="HI307" s="118"/>
      <c r="HJ307" s="118"/>
      <c r="HK307" s="118"/>
      <c r="HL307" s="118"/>
      <c r="HM307" s="118"/>
      <c r="HN307" s="118"/>
      <c r="HO307" s="118"/>
      <c r="HP307" s="118"/>
    </row>
    <row r="308" spans="1:224" s="272" customFormat="1" x14ac:dyDescent="0.25">
      <c r="A308" s="112"/>
      <c r="B308" s="113"/>
      <c r="C308" s="113"/>
      <c r="D308" s="279"/>
      <c r="E308" s="280"/>
      <c r="F308" s="281"/>
      <c r="H308" s="199"/>
      <c r="I308" s="238"/>
      <c r="J308" s="119"/>
      <c r="K308" s="120"/>
      <c r="L308" s="118"/>
      <c r="M308" s="118"/>
      <c r="N308" s="118"/>
      <c r="O308" s="118"/>
      <c r="P308" s="118"/>
      <c r="Q308" s="118"/>
      <c r="R308" s="118"/>
      <c r="S308" s="118"/>
      <c r="T308" s="118"/>
      <c r="U308" s="118"/>
      <c r="V308" s="118"/>
      <c r="W308" s="118"/>
      <c r="X308" s="118"/>
      <c r="Y308" s="118"/>
      <c r="Z308" s="118"/>
      <c r="AA308" s="118"/>
      <c r="AB308" s="118"/>
      <c r="AC308" s="118"/>
      <c r="AD308" s="118"/>
      <c r="AE308" s="118"/>
      <c r="AF308" s="118"/>
      <c r="AG308" s="118"/>
      <c r="AH308" s="118"/>
      <c r="AI308" s="118"/>
      <c r="AJ308" s="118"/>
      <c r="AK308" s="118"/>
      <c r="AL308" s="118"/>
      <c r="AM308" s="118"/>
      <c r="AN308" s="118"/>
      <c r="AO308" s="118"/>
      <c r="AP308" s="118"/>
      <c r="AQ308" s="118"/>
      <c r="AR308" s="118"/>
      <c r="AS308" s="118"/>
      <c r="AT308" s="118"/>
      <c r="AU308" s="118"/>
      <c r="AV308" s="118"/>
      <c r="AW308" s="118"/>
      <c r="AX308" s="118"/>
      <c r="AY308" s="118"/>
      <c r="AZ308" s="118"/>
      <c r="BA308" s="118"/>
      <c r="BB308" s="118"/>
      <c r="BC308" s="118"/>
      <c r="BD308" s="118"/>
      <c r="BE308" s="118"/>
      <c r="BF308" s="118"/>
      <c r="BG308" s="118"/>
      <c r="BH308" s="118"/>
      <c r="BI308" s="118"/>
      <c r="BJ308" s="118"/>
      <c r="BK308" s="118"/>
      <c r="BL308" s="118"/>
      <c r="BM308" s="118"/>
      <c r="BN308" s="118"/>
      <c r="BO308" s="118"/>
      <c r="BP308" s="118"/>
      <c r="BQ308" s="118"/>
      <c r="BR308" s="118"/>
      <c r="BS308" s="118"/>
      <c r="BT308" s="118"/>
      <c r="BU308" s="118"/>
      <c r="BV308" s="118"/>
      <c r="BW308" s="118"/>
      <c r="BX308" s="118"/>
      <c r="BY308" s="118"/>
      <c r="BZ308" s="118"/>
      <c r="CA308" s="118"/>
      <c r="CB308" s="118"/>
      <c r="CC308" s="118"/>
      <c r="CD308" s="118"/>
      <c r="CE308" s="118"/>
      <c r="CF308" s="118"/>
      <c r="CG308" s="118"/>
      <c r="CH308" s="118"/>
      <c r="CI308" s="118"/>
      <c r="CJ308" s="118"/>
      <c r="CK308" s="118"/>
      <c r="CL308" s="118"/>
      <c r="CM308" s="118"/>
      <c r="CN308" s="118"/>
      <c r="CO308" s="118"/>
      <c r="CP308" s="118"/>
      <c r="CQ308" s="118"/>
      <c r="CR308" s="118"/>
      <c r="CS308" s="118"/>
      <c r="CT308" s="118"/>
      <c r="CU308" s="118"/>
      <c r="CV308" s="118"/>
      <c r="CW308" s="118"/>
      <c r="CX308" s="118"/>
      <c r="CY308" s="118"/>
      <c r="CZ308" s="118"/>
      <c r="DA308" s="118"/>
      <c r="DB308" s="118"/>
      <c r="DC308" s="118"/>
      <c r="DD308" s="118"/>
      <c r="DE308" s="118"/>
      <c r="DF308" s="118"/>
      <c r="DG308" s="118"/>
      <c r="DH308" s="118"/>
      <c r="DI308" s="118"/>
      <c r="DJ308" s="118"/>
      <c r="DK308" s="118"/>
      <c r="DL308" s="118"/>
      <c r="DM308" s="118"/>
      <c r="DN308" s="118"/>
      <c r="DO308" s="118"/>
      <c r="DP308" s="118"/>
      <c r="DQ308" s="118"/>
      <c r="DR308" s="118"/>
      <c r="DS308" s="118"/>
      <c r="DT308" s="118"/>
      <c r="DU308" s="118"/>
      <c r="DV308" s="118"/>
      <c r="DW308" s="118"/>
      <c r="DX308" s="118"/>
      <c r="DY308" s="118"/>
      <c r="DZ308" s="118"/>
      <c r="EA308" s="118"/>
      <c r="EB308" s="118"/>
      <c r="EC308" s="118"/>
      <c r="ED308" s="118"/>
      <c r="EE308" s="118"/>
      <c r="EF308" s="118"/>
      <c r="EG308" s="118"/>
      <c r="EH308" s="118"/>
      <c r="EI308" s="118"/>
      <c r="EJ308" s="118"/>
      <c r="EK308" s="118"/>
      <c r="EL308" s="118"/>
      <c r="EM308" s="118"/>
      <c r="EN308" s="118"/>
      <c r="EO308" s="118"/>
      <c r="EP308" s="118"/>
      <c r="EQ308" s="118"/>
      <c r="ER308" s="118"/>
      <c r="ES308" s="118"/>
      <c r="ET308" s="118"/>
      <c r="EU308" s="118"/>
      <c r="EV308" s="118"/>
      <c r="EW308" s="118"/>
      <c r="EX308" s="118"/>
      <c r="EY308" s="118"/>
      <c r="EZ308" s="118"/>
      <c r="FA308" s="118"/>
      <c r="FB308" s="118"/>
      <c r="FC308" s="118"/>
      <c r="FD308" s="118"/>
      <c r="FE308" s="118"/>
      <c r="FF308" s="118"/>
      <c r="FG308" s="118"/>
      <c r="FH308" s="118"/>
      <c r="FI308" s="118"/>
      <c r="FJ308" s="118"/>
      <c r="FK308" s="118"/>
      <c r="FL308" s="118"/>
      <c r="FM308" s="118"/>
      <c r="FN308" s="118"/>
      <c r="FO308" s="118"/>
      <c r="FP308" s="118"/>
      <c r="FQ308" s="118"/>
      <c r="FR308" s="118"/>
      <c r="FS308" s="118"/>
      <c r="FT308" s="118"/>
      <c r="FU308" s="118"/>
      <c r="FV308" s="118"/>
      <c r="FW308" s="118"/>
      <c r="FX308" s="118"/>
      <c r="FY308" s="118"/>
      <c r="FZ308" s="118"/>
      <c r="GA308" s="118"/>
      <c r="GB308" s="118"/>
      <c r="GC308" s="118"/>
      <c r="GD308" s="118"/>
      <c r="GE308" s="118"/>
      <c r="GF308" s="118"/>
      <c r="GG308" s="118"/>
      <c r="GH308" s="118"/>
      <c r="GI308" s="118"/>
      <c r="GJ308" s="118"/>
      <c r="GK308" s="118"/>
      <c r="GL308" s="118"/>
      <c r="GM308" s="118"/>
      <c r="GN308" s="118"/>
      <c r="GO308" s="118"/>
      <c r="GP308" s="118"/>
      <c r="GQ308" s="118"/>
      <c r="GR308" s="118"/>
      <c r="GS308" s="118"/>
      <c r="GT308" s="118"/>
      <c r="GU308" s="118"/>
      <c r="GV308" s="118"/>
      <c r="GW308" s="118"/>
      <c r="GX308" s="118"/>
      <c r="GY308" s="118"/>
      <c r="GZ308" s="118"/>
      <c r="HA308" s="118"/>
      <c r="HB308" s="118"/>
      <c r="HC308" s="118"/>
      <c r="HD308" s="118"/>
      <c r="HE308" s="118"/>
      <c r="HF308" s="118"/>
      <c r="HG308" s="118"/>
      <c r="HH308" s="118"/>
      <c r="HI308" s="118"/>
      <c r="HJ308" s="118"/>
      <c r="HK308" s="118"/>
      <c r="HL308" s="118"/>
      <c r="HM308" s="118"/>
      <c r="HN308" s="118"/>
      <c r="HO308" s="118"/>
      <c r="HP308" s="118"/>
    </row>
    <row r="309" spans="1:224" s="272" customFormat="1" x14ac:dyDescent="0.25">
      <c r="A309" s="112"/>
      <c r="B309" s="113"/>
      <c r="C309" s="113"/>
      <c r="D309" s="279"/>
      <c r="E309" s="280"/>
      <c r="F309" s="281"/>
      <c r="H309" s="199"/>
      <c r="I309" s="238"/>
      <c r="J309" s="119"/>
      <c r="K309" s="120"/>
      <c r="L309" s="118"/>
      <c r="M309" s="118"/>
      <c r="N309" s="118"/>
      <c r="O309" s="118"/>
      <c r="P309" s="118"/>
      <c r="Q309" s="118"/>
      <c r="R309" s="118"/>
      <c r="S309" s="118"/>
      <c r="T309" s="118"/>
      <c r="U309" s="118"/>
      <c r="V309" s="118"/>
      <c r="W309" s="118"/>
      <c r="X309" s="118"/>
      <c r="Y309" s="118"/>
      <c r="Z309" s="118"/>
      <c r="AA309" s="118"/>
      <c r="AB309" s="118"/>
      <c r="AC309" s="118"/>
      <c r="AD309" s="118"/>
      <c r="AE309" s="118"/>
      <c r="AF309" s="118"/>
      <c r="AG309" s="118"/>
      <c r="AH309" s="118"/>
      <c r="AI309" s="118"/>
      <c r="AJ309" s="118"/>
      <c r="AK309" s="118"/>
      <c r="AL309" s="118"/>
      <c r="AM309" s="118"/>
      <c r="AN309" s="118"/>
      <c r="AO309" s="118"/>
      <c r="AP309" s="118"/>
      <c r="AQ309" s="118"/>
      <c r="AR309" s="118"/>
      <c r="AS309" s="118"/>
      <c r="AT309" s="118"/>
      <c r="AU309" s="118"/>
      <c r="AV309" s="118"/>
      <c r="AW309" s="118"/>
      <c r="AX309" s="118"/>
      <c r="AY309" s="118"/>
      <c r="AZ309" s="118"/>
      <c r="BA309" s="118"/>
      <c r="BB309" s="118"/>
      <c r="BC309" s="118"/>
      <c r="BD309" s="118"/>
      <c r="BE309" s="118"/>
      <c r="BF309" s="118"/>
      <c r="BG309" s="118"/>
      <c r="BH309" s="118"/>
      <c r="BI309" s="118"/>
      <c r="BJ309" s="118"/>
      <c r="BK309" s="118"/>
      <c r="BL309" s="118"/>
      <c r="BM309" s="118"/>
      <c r="BN309" s="118"/>
      <c r="BO309" s="118"/>
      <c r="BP309" s="118"/>
      <c r="BQ309" s="118"/>
      <c r="BR309" s="118"/>
      <c r="BS309" s="118"/>
      <c r="BT309" s="118"/>
      <c r="BU309" s="118"/>
      <c r="BV309" s="118"/>
      <c r="BW309" s="118"/>
      <c r="BX309" s="118"/>
      <c r="BY309" s="118"/>
      <c r="BZ309" s="118"/>
      <c r="CA309" s="118"/>
      <c r="CB309" s="118"/>
      <c r="CC309" s="118"/>
      <c r="CD309" s="118"/>
      <c r="CE309" s="118"/>
      <c r="CF309" s="118"/>
      <c r="CG309" s="118"/>
      <c r="CH309" s="118"/>
      <c r="CI309" s="118"/>
      <c r="CJ309" s="118"/>
      <c r="CK309" s="118"/>
      <c r="CL309" s="118"/>
      <c r="CM309" s="118"/>
      <c r="CN309" s="118"/>
      <c r="CO309" s="118"/>
      <c r="CP309" s="118"/>
      <c r="CQ309" s="118"/>
      <c r="CR309" s="118"/>
      <c r="CS309" s="118"/>
      <c r="CT309" s="118"/>
      <c r="CU309" s="118"/>
      <c r="CV309" s="118"/>
      <c r="CW309" s="118"/>
      <c r="CX309" s="118"/>
      <c r="CY309" s="118"/>
      <c r="CZ309" s="118"/>
      <c r="DA309" s="118"/>
      <c r="DB309" s="118"/>
      <c r="DC309" s="118"/>
      <c r="DD309" s="118"/>
      <c r="DE309" s="118"/>
      <c r="DF309" s="118"/>
      <c r="DG309" s="118"/>
      <c r="DH309" s="118"/>
      <c r="DI309" s="118"/>
      <c r="DJ309" s="118"/>
      <c r="DK309" s="118"/>
      <c r="DL309" s="118"/>
      <c r="DM309" s="118"/>
      <c r="DN309" s="118"/>
      <c r="DO309" s="118"/>
      <c r="DP309" s="118"/>
      <c r="DQ309" s="118"/>
      <c r="DR309" s="118"/>
      <c r="DS309" s="118"/>
      <c r="DT309" s="118"/>
      <c r="DU309" s="118"/>
      <c r="DV309" s="118"/>
      <c r="DW309" s="118"/>
      <c r="DX309" s="118"/>
      <c r="DY309" s="118"/>
      <c r="DZ309" s="118"/>
      <c r="EA309" s="118"/>
      <c r="EB309" s="118"/>
      <c r="EC309" s="118"/>
      <c r="ED309" s="118"/>
      <c r="EE309" s="118"/>
      <c r="EF309" s="118"/>
      <c r="EG309" s="118"/>
      <c r="EH309" s="118"/>
      <c r="EI309" s="118"/>
      <c r="EJ309" s="118"/>
      <c r="EK309" s="118"/>
      <c r="EL309" s="118"/>
      <c r="EM309" s="118"/>
      <c r="EN309" s="118"/>
      <c r="EO309" s="118"/>
      <c r="EP309" s="118"/>
      <c r="EQ309" s="118"/>
      <c r="ER309" s="118"/>
      <c r="ES309" s="118"/>
      <c r="ET309" s="118"/>
      <c r="EU309" s="118"/>
      <c r="EV309" s="118"/>
      <c r="EW309" s="118"/>
      <c r="EX309" s="118"/>
      <c r="EY309" s="118"/>
      <c r="EZ309" s="118"/>
      <c r="FA309" s="118"/>
      <c r="FB309" s="118"/>
      <c r="FC309" s="118"/>
      <c r="FD309" s="118"/>
      <c r="FE309" s="118"/>
      <c r="FF309" s="118"/>
      <c r="FG309" s="118"/>
      <c r="FH309" s="118"/>
      <c r="FI309" s="118"/>
      <c r="FJ309" s="118"/>
      <c r="FK309" s="118"/>
      <c r="FL309" s="118"/>
      <c r="FM309" s="118"/>
      <c r="FN309" s="118"/>
      <c r="FO309" s="118"/>
      <c r="FP309" s="118"/>
      <c r="FQ309" s="118"/>
      <c r="FR309" s="118"/>
      <c r="FS309" s="118"/>
      <c r="FT309" s="118"/>
      <c r="FU309" s="118"/>
      <c r="FV309" s="118"/>
      <c r="FW309" s="118"/>
      <c r="FX309" s="118"/>
      <c r="FY309" s="118"/>
      <c r="FZ309" s="118"/>
      <c r="GA309" s="118"/>
      <c r="GB309" s="118"/>
      <c r="GC309" s="118"/>
      <c r="GD309" s="118"/>
      <c r="GE309" s="118"/>
      <c r="GF309" s="118"/>
      <c r="GG309" s="118"/>
      <c r="GH309" s="118"/>
      <c r="GI309" s="118"/>
      <c r="GJ309" s="118"/>
      <c r="GK309" s="118"/>
      <c r="GL309" s="118"/>
      <c r="GM309" s="118"/>
      <c r="GN309" s="118"/>
      <c r="GO309" s="118"/>
      <c r="GP309" s="118"/>
      <c r="GQ309" s="118"/>
      <c r="GR309" s="118"/>
      <c r="GS309" s="118"/>
      <c r="GT309" s="118"/>
      <c r="GU309" s="118"/>
      <c r="GV309" s="118"/>
      <c r="GW309" s="118"/>
      <c r="GX309" s="118"/>
      <c r="GY309" s="118"/>
      <c r="GZ309" s="118"/>
      <c r="HA309" s="118"/>
      <c r="HB309" s="118"/>
      <c r="HC309" s="118"/>
      <c r="HD309" s="118"/>
      <c r="HE309" s="118"/>
      <c r="HF309" s="118"/>
      <c r="HG309" s="118"/>
      <c r="HH309" s="118"/>
      <c r="HI309" s="118"/>
      <c r="HJ309" s="118"/>
      <c r="HK309" s="118"/>
      <c r="HL309" s="118"/>
      <c r="HM309" s="118"/>
      <c r="HN309" s="118"/>
      <c r="HO309" s="118"/>
      <c r="HP309" s="118"/>
    </row>
    <row r="310" spans="1:224" s="272" customFormat="1" x14ac:dyDescent="0.25">
      <c r="A310" s="112"/>
      <c r="B310" s="113"/>
      <c r="C310" s="113"/>
      <c r="D310" s="279"/>
      <c r="E310" s="280"/>
      <c r="F310" s="281"/>
      <c r="H310" s="199"/>
      <c r="I310" s="238"/>
      <c r="J310" s="119"/>
      <c r="K310" s="120"/>
      <c r="L310" s="118"/>
      <c r="M310" s="118"/>
      <c r="N310" s="118"/>
      <c r="O310" s="118"/>
      <c r="P310" s="118"/>
      <c r="Q310" s="118"/>
      <c r="R310" s="118"/>
      <c r="S310" s="118"/>
      <c r="T310" s="118"/>
      <c r="U310" s="118"/>
      <c r="V310" s="118"/>
      <c r="W310" s="118"/>
      <c r="X310" s="118"/>
      <c r="Y310" s="118"/>
      <c r="Z310" s="118"/>
      <c r="AA310" s="118"/>
      <c r="AB310" s="118"/>
      <c r="AC310" s="118"/>
      <c r="AD310" s="118"/>
      <c r="AE310" s="118"/>
      <c r="AF310" s="118"/>
      <c r="AG310" s="118"/>
      <c r="AH310" s="118"/>
      <c r="AI310" s="118"/>
      <c r="AJ310" s="118"/>
      <c r="AK310" s="118"/>
      <c r="AL310" s="118"/>
      <c r="AM310" s="118"/>
      <c r="AN310" s="118"/>
      <c r="AO310" s="118"/>
      <c r="AP310" s="118"/>
      <c r="AQ310" s="118"/>
      <c r="AR310" s="118"/>
      <c r="AS310" s="118"/>
      <c r="AT310" s="118"/>
      <c r="AU310" s="118"/>
      <c r="AV310" s="118"/>
      <c r="AW310" s="118"/>
      <c r="AX310" s="118"/>
      <c r="AY310" s="118"/>
      <c r="AZ310" s="118"/>
      <c r="BA310" s="118"/>
      <c r="BB310" s="118"/>
      <c r="BC310" s="118"/>
      <c r="BD310" s="118"/>
      <c r="BE310" s="118"/>
      <c r="BF310" s="118"/>
      <c r="BG310" s="118"/>
      <c r="BH310" s="118"/>
      <c r="BI310" s="118"/>
      <c r="BJ310" s="118"/>
      <c r="BK310" s="118"/>
      <c r="BL310" s="118"/>
      <c r="BM310" s="118"/>
      <c r="BN310" s="118"/>
      <c r="BO310" s="118"/>
      <c r="BP310" s="118"/>
      <c r="BQ310" s="118"/>
      <c r="BR310" s="118"/>
      <c r="BS310" s="118"/>
      <c r="BT310" s="118"/>
      <c r="BU310" s="118"/>
      <c r="BV310" s="118"/>
      <c r="BW310" s="118"/>
      <c r="BX310" s="118"/>
      <c r="BY310" s="118"/>
      <c r="BZ310" s="118"/>
      <c r="CA310" s="118"/>
      <c r="CB310" s="118"/>
      <c r="CC310" s="118"/>
      <c r="CD310" s="118"/>
      <c r="CE310" s="118"/>
      <c r="CF310" s="118"/>
      <c r="CG310" s="118"/>
      <c r="CH310" s="118"/>
      <c r="CI310" s="118"/>
      <c r="CJ310" s="118"/>
      <c r="CK310" s="118"/>
      <c r="CL310" s="118"/>
      <c r="CM310" s="118"/>
      <c r="CN310" s="118"/>
      <c r="CO310" s="118"/>
      <c r="CP310" s="118"/>
      <c r="CQ310" s="118"/>
      <c r="CR310" s="118"/>
      <c r="CS310" s="118"/>
      <c r="CT310" s="118"/>
      <c r="CU310" s="118"/>
      <c r="CV310" s="118"/>
      <c r="CW310" s="118"/>
      <c r="CX310" s="118"/>
      <c r="CY310" s="118"/>
      <c r="CZ310" s="118"/>
      <c r="DA310" s="118"/>
      <c r="DB310" s="118"/>
      <c r="DC310" s="118"/>
      <c r="DD310" s="118"/>
      <c r="DE310" s="118"/>
      <c r="DF310" s="118"/>
      <c r="DG310" s="118"/>
      <c r="DH310" s="118"/>
      <c r="DI310" s="118"/>
      <c r="DJ310" s="118"/>
      <c r="DK310" s="118"/>
      <c r="DL310" s="118"/>
      <c r="DM310" s="118"/>
      <c r="DN310" s="118"/>
      <c r="DO310" s="118"/>
      <c r="DP310" s="118"/>
      <c r="DQ310" s="118"/>
      <c r="DR310" s="118"/>
      <c r="DS310" s="118"/>
      <c r="DT310" s="118"/>
      <c r="DU310" s="118"/>
      <c r="DV310" s="118"/>
      <c r="DW310" s="118"/>
      <c r="DX310" s="118"/>
      <c r="DY310" s="118"/>
      <c r="DZ310" s="118"/>
      <c r="EA310" s="118"/>
      <c r="EB310" s="118"/>
      <c r="EC310" s="118"/>
      <c r="ED310" s="118"/>
      <c r="EE310" s="118"/>
      <c r="EF310" s="118"/>
      <c r="EG310" s="118"/>
      <c r="EH310" s="118"/>
      <c r="EI310" s="118"/>
      <c r="EJ310" s="118"/>
      <c r="EK310" s="118"/>
      <c r="EL310" s="118"/>
      <c r="EM310" s="118"/>
      <c r="EN310" s="118"/>
      <c r="EO310" s="118"/>
      <c r="EP310" s="118"/>
      <c r="EQ310" s="118"/>
      <c r="ER310" s="118"/>
      <c r="ES310" s="118"/>
      <c r="ET310" s="118"/>
      <c r="EU310" s="118"/>
      <c r="EV310" s="118"/>
      <c r="EW310" s="118"/>
      <c r="EX310" s="118"/>
      <c r="EY310" s="118"/>
      <c r="EZ310" s="118"/>
      <c r="FA310" s="118"/>
      <c r="FB310" s="118"/>
      <c r="FC310" s="118"/>
      <c r="FD310" s="118"/>
      <c r="FE310" s="118"/>
      <c r="FF310" s="118"/>
      <c r="FG310" s="118"/>
      <c r="FH310" s="118"/>
      <c r="FI310" s="118"/>
      <c r="FJ310" s="118"/>
      <c r="FK310" s="118"/>
      <c r="FL310" s="118"/>
      <c r="FM310" s="118"/>
      <c r="FN310" s="118"/>
      <c r="FO310" s="118"/>
      <c r="FP310" s="118"/>
      <c r="FQ310" s="118"/>
      <c r="FR310" s="118"/>
      <c r="FS310" s="118"/>
      <c r="FT310" s="118"/>
      <c r="FU310" s="118"/>
      <c r="FV310" s="118"/>
      <c r="FW310" s="118"/>
      <c r="FX310" s="118"/>
      <c r="FY310" s="118"/>
      <c r="FZ310" s="118"/>
      <c r="GA310" s="118"/>
      <c r="GB310" s="118"/>
      <c r="GC310" s="118"/>
      <c r="GD310" s="118"/>
      <c r="GE310" s="118"/>
      <c r="GF310" s="118"/>
      <c r="GG310" s="118"/>
      <c r="GH310" s="118"/>
      <c r="GI310" s="118"/>
      <c r="GJ310" s="118"/>
      <c r="GK310" s="118"/>
      <c r="GL310" s="118"/>
      <c r="GM310" s="118"/>
      <c r="GN310" s="118"/>
      <c r="GO310" s="118"/>
      <c r="GP310" s="118"/>
      <c r="GQ310" s="118"/>
      <c r="GR310" s="118"/>
      <c r="GS310" s="118"/>
      <c r="GT310" s="118"/>
      <c r="GU310" s="118"/>
      <c r="GV310" s="118"/>
      <c r="GW310" s="118"/>
      <c r="GX310" s="118"/>
      <c r="GY310" s="118"/>
      <c r="GZ310" s="118"/>
      <c r="HA310" s="118"/>
      <c r="HB310" s="118"/>
      <c r="HC310" s="118"/>
      <c r="HD310" s="118"/>
      <c r="HE310" s="118"/>
      <c r="HF310" s="118"/>
      <c r="HG310" s="118"/>
      <c r="HH310" s="118"/>
      <c r="HI310" s="118"/>
      <c r="HJ310" s="118"/>
      <c r="HK310" s="118"/>
      <c r="HL310" s="118"/>
      <c r="HM310" s="118"/>
      <c r="HN310" s="118"/>
      <c r="HO310" s="118"/>
      <c r="HP310" s="118"/>
    </row>
    <row r="311" spans="1:224" s="272" customFormat="1" x14ac:dyDescent="0.25">
      <c r="A311" s="112"/>
      <c r="B311" s="113"/>
      <c r="C311" s="113"/>
      <c r="D311" s="279"/>
      <c r="E311" s="280"/>
      <c r="F311" s="281"/>
      <c r="H311" s="199"/>
      <c r="I311" s="238"/>
      <c r="J311" s="119"/>
      <c r="K311" s="120"/>
      <c r="L311" s="118"/>
      <c r="M311" s="118"/>
      <c r="N311" s="118"/>
      <c r="O311" s="118"/>
      <c r="P311" s="118"/>
      <c r="Q311" s="118"/>
      <c r="R311" s="118"/>
      <c r="S311" s="118"/>
      <c r="T311" s="118"/>
      <c r="U311" s="118"/>
      <c r="V311" s="118"/>
      <c r="W311" s="118"/>
      <c r="X311" s="118"/>
      <c r="Y311" s="118"/>
      <c r="Z311" s="118"/>
      <c r="AA311" s="118"/>
      <c r="AB311" s="118"/>
      <c r="AC311" s="118"/>
      <c r="AD311" s="118"/>
      <c r="AE311" s="118"/>
      <c r="AF311" s="118"/>
      <c r="AG311" s="118"/>
      <c r="AH311" s="118"/>
      <c r="AI311" s="118"/>
      <c r="AJ311" s="118"/>
      <c r="AK311" s="118"/>
      <c r="AL311" s="118"/>
      <c r="AM311" s="118"/>
      <c r="AN311" s="118"/>
      <c r="AO311" s="118"/>
      <c r="AP311" s="118"/>
      <c r="AQ311" s="118"/>
      <c r="AR311" s="118"/>
      <c r="AS311" s="118"/>
      <c r="AT311" s="118"/>
      <c r="AU311" s="118"/>
      <c r="AV311" s="118"/>
      <c r="AW311" s="118"/>
      <c r="AX311" s="118"/>
      <c r="AY311" s="118"/>
      <c r="AZ311" s="118"/>
      <c r="BA311" s="118"/>
      <c r="BB311" s="118"/>
      <c r="BC311" s="118"/>
      <c r="BD311" s="118"/>
      <c r="BE311" s="118"/>
      <c r="BF311" s="118"/>
      <c r="BG311" s="118"/>
      <c r="BH311" s="118"/>
      <c r="BI311" s="118"/>
      <c r="BJ311" s="118"/>
      <c r="BK311" s="118"/>
      <c r="BL311" s="118"/>
      <c r="BM311" s="118"/>
      <c r="BN311" s="118"/>
      <c r="BO311" s="118"/>
      <c r="BP311" s="118"/>
      <c r="BQ311" s="118"/>
      <c r="BR311" s="118"/>
      <c r="BS311" s="118"/>
      <c r="BT311" s="118"/>
      <c r="BU311" s="118"/>
      <c r="BV311" s="118"/>
      <c r="BW311" s="118"/>
      <c r="BX311" s="118"/>
      <c r="BY311" s="118"/>
      <c r="BZ311" s="118"/>
      <c r="CA311" s="118"/>
      <c r="CB311" s="118"/>
      <c r="CC311" s="118"/>
      <c r="CD311" s="118"/>
      <c r="CE311" s="118"/>
      <c r="CF311" s="118"/>
      <c r="CG311" s="118"/>
      <c r="CH311" s="118"/>
      <c r="CI311" s="118"/>
      <c r="CJ311" s="118"/>
      <c r="CK311" s="118"/>
      <c r="CL311" s="118"/>
      <c r="CM311" s="118"/>
      <c r="CN311" s="118"/>
      <c r="CO311" s="118"/>
      <c r="CP311" s="118"/>
      <c r="CQ311" s="118"/>
      <c r="CR311" s="118"/>
      <c r="CS311" s="118"/>
      <c r="CT311" s="118"/>
      <c r="CU311" s="118"/>
      <c r="CV311" s="118"/>
      <c r="CW311" s="118"/>
      <c r="CX311" s="118"/>
      <c r="CY311" s="118"/>
      <c r="CZ311" s="118"/>
      <c r="DA311" s="118"/>
      <c r="DB311" s="118"/>
      <c r="DC311" s="118"/>
      <c r="DD311" s="118"/>
      <c r="DE311" s="118"/>
      <c r="DF311" s="118"/>
      <c r="DG311" s="118"/>
      <c r="DH311" s="118"/>
      <c r="DI311" s="118"/>
      <c r="DJ311" s="118"/>
      <c r="DK311" s="118"/>
      <c r="DL311" s="118"/>
      <c r="DM311" s="118"/>
      <c r="DN311" s="118"/>
      <c r="DO311" s="118"/>
      <c r="DP311" s="118"/>
      <c r="DQ311" s="118"/>
      <c r="DR311" s="118"/>
      <c r="DS311" s="118"/>
      <c r="DT311" s="118"/>
      <c r="DU311" s="118"/>
      <c r="DV311" s="118"/>
      <c r="DW311" s="118"/>
      <c r="DX311" s="118"/>
      <c r="DY311" s="118"/>
      <c r="DZ311" s="118"/>
      <c r="EA311" s="118"/>
      <c r="EB311" s="118"/>
      <c r="EC311" s="118"/>
      <c r="ED311" s="118"/>
      <c r="EE311" s="118"/>
      <c r="EF311" s="118"/>
      <c r="EG311" s="118"/>
      <c r="EH311" s="118"/>
      <c r="EI311" s="118"/>
      <c r="EJ311" s="118"/>
      <c r="EK311" s="118"/>
      <c r="EL311" s="118"/>
      <c r="EM311" s="118"/>
      <c r="EN311" s="118"/>
      <c r="EO311" s="118"/>
      <c r="EP311" s="118"/>
      <c r="EQ311" s="118"/>
      <c r="ER311" s="118"/>
      <c r="ES311" s="118"/>
      <c r="ET311" s="118"/>
      <c r="EU311" s="118"/>
      <c r="EV311" s="118"/>
      <c r="EW311" s="118"/>
      <c r="EX311" s="118"/>
      <c r="EY311" s="118"/>
      <c r="EZ311" s="118"/>
      <c r="FA311" s="118"/>
      <c r="FB311" s="118"/>
      <c r="FC311" s="118"/>
      <c r="FD311" s="118"/>
      <c r="FE311" s="118"/>
      <c r="FF311" s="118"/>
      <c r="FG311" s="118"/>
      <c r="FH311" s="118"/>
      <c r="FI311" s="118"/>
      <c r="FJ311" s="118"/>
      <c r="FK311" s="118"/>
      <c r="FL311" s="118"/>
      <c r="FM311" s="118"/>
      <c r="FN311" s="118"/>
      <c r="FO311" s="118"/>
      <c r="FP311" s="118"/>
      <c r="FQ311" s="118"/>
      <c r="FR311" s="118"/>
      <c r="FS311" s="118"/>
      <c r="FT311" s="118"/>
      <c r="FU311" s="118"/>
      <c r="FV311" s="118"/>
      <c r="FW311" s="118"/>
      <c r="FX311" s="118"/>
      <c r="FY311" s="118"/>
      <c r="FZ311" s="118"/>
      <c r="GA311" s="118"/>
      <c r="GB311" s="118"/>
      <c r="GC311" s="118"/>
      <c r="GD311" s="118"/>
      <c r="GE311" s="118"/>
      <c r="GF311" s="118"/>
      <c r="GG311" s="118"/>
      <c r="GH311" s="118"/>
      <c r="GI311" s="118"/>
      <c r="GJ311" s="118"/>
      <c r="GK311" s="118"/>
      <c r="GL311" s="118"/>
      <c r="GM311" s="118"/>
      <c r="GN311" s="118"/>
      <c r="GO311" s="118"/>
      <c r="GP311" s="118"/>
      <c r="GQ311" s="118"/>
      <c r="GR311" s="118"/>
      <c r="GS311" s="118"/>
      <c r="GT311" s="118"/>
      <c r="GU311" s="118"/>
      <c r="GV311" s="118"/>
      <c r="GW311" s="118"/>
      <c r="GX311" s="118"/>
      <c r="GY311" s="118"/>
      <c r="GZ311" s="118"/>
      <c r="HA311" s="118"/>
      <c r="HB311" s="118"/>
      <c r="HC311" s="118"/>
      <c r="HD311" s="118"/>
      <c r="HE311" s="118"/>
      <c r="HF311" s="118"/>
      <c r="HG311" s="118"/>
      <c r="HH311" s="118"/>
      <c r="HI311" s="118"/>
      <c r="HJ311" s="118"/>
      <c r="HK311" s="118"/>
      <c r="HL311" s="118"/>
      <c r="HM311" s="118"/>
      <c r="HN311" s="118"/>
      <c r="HO311" s="118"/>
      <c r="HP311" s="118"/>
    </row>
    <row r="312" spans="1:224" s="272" customFormat="1" x14ac:dyDescent="0.25">
      <c r="A312" s="112"/>
      <c r="B312" s="113"/>
      <c r="C312" s="113"/>
      <c r="D312" s="279"/>
      <c r="E312" s="280"/>
      <c r="F312" s="281"/>
      <c r="H312" s="199"/>
      <c r="I312" s="238"/>
      <c r="J312" s="119"/>
      <c r="K312" s="120"/>
      <c r="L312" s="118"/>
      <c r="M312" s="118"/>
      <c r="N312" s="118"/>
      <c r="O312" s="118"/>
      <c r="P312" s="118"/>
      <c r="Q312" s="118"/>
      <c r="R312" s="118"/>
      <c r="S312" s="118"/>
      <c r="T312" s="118"/>
      <c r="U312" s="118"/>
      <c r="V312" s="118"/>
      <c r="W312" s="118"/>
      <c r="X312" s="118"/>
      <c r="Y312" s="118"/>
      <c r="Z312" s="118"/>
      <c r="AA312" s="118"/>
      <c r="AB312" s="118"/>
      <c r="AC312" s="118"/>
      <c r="AD312" s="118"/>
      <c r="AE312" s="118"/>
      <c r="AF312" s="118"/>
      <c r="AG312" s="118"/>
      <c r="AH312" s="118"/>
      <c r="AI312" s="118"/>
      <c r="AJ312" s="118"/>
      <c r="AK312" s="118"/>
      <c r="AL312" s="118"/>
      <c r="AM312" s="118"/>
      <c r="AN312" s="118"/>
      <c r="AO312" s="118"/>
      <c r="AP312" s="118"/>
      <c r="AQ312" s="118"/>
      <c r="AR312" s="118"/>
      <c r="AS312" s="118"/>
      <c r="AT312" s="118"/>
      <c r="AU312" s="118"/>
      <c r="AV312" s="118"/>
      <c r="AW312" s="118"/>
      <c r="AX312" s="118"/>
      <c r="AY312" s="118"/>
      <c r="AZ312" s="118"/>
      <c r="BA312" s="118"/>
      <c r="BB312" s="118"/>
      <c r="BC312" s="118"/>
      <c r="BD312" s="118"/>
      <c r="BE312" s="118"/>
      <c r="BF312" s="118"/>
      <c r="BG312" s="118"/>
      <c r="BH312" s="118"/>
      <c r="BI312" s="118"/>
      <c r="BJ312" s="118"/>
      <c r="BK312" s="118"/>
      <c r="BL312" s="118"/>
      <c r="BM312" s="118"/>
      <c r="BN312" s="118"/>
      <c r="BO312" s="118"/>
      <c r="BP312" s="118"/>
      <c r="BQ312" s="118"/>
      <c r="BR312" s="118"/>
      <c r="BS312" s="118"/>
      <c r="BT312" s="118"/>
      <c r="BU312" s="118"/>
      <c r="BV312" s="118"/>
      <c r="BW312" s="118"/>
      <c r="BX312" s="118"/>
      <c r="BY312" s="118"/>
      <c r="BZ312" s="118"/>
      <c r="CA312" s="118"/>
      <c r="CB312" s="118"/>
      <c r="CC312" s="118"/>
      <c r="CD312" s="118"/>
      <c r="CE312" s="118"/>
      <c r="CF312" s="118"/>
      <c r="CG312" s="118"/>
      <c r="CH312" s="118"/>
      <c r="CI312" s="118"/>
      <c r="CJ312" s="118"/>
      <c r="CK312" s="118"/>
      <c r="CL312" s="118"/>
      <c r="CM312" s="118"/>
      <c r="CN312" s="118"/>
      <c r="CO312" s="118"/>
      <c r="CP312" s="118"/>
      <c r="CQ312" s="118"/>
      <c r="CR312" s="118"/>
      <c r="CS312" s="118"/>
      <c r="CT312" s="118"/>
      <c r="CU312" s="118"/>
      <c r="CV312" s="118"/>
      <c r="CW312" s="118"/>
      <c r="CX312" s="118"/>
      <c r="CY312" s="118"/>
      <c r="CZ312" s="118"/>
      <c r="DA312" s="118"/>
      <c r="DB312" s="118"/>
      <c r="DC312" s="118"/>
      <c r="DD312" s="118"/>
      <c r="DE312" s="118"/>
      <c r="DF312" s="118"/>
      <c r="DG312" s="118"/>
      <c r="DH312" s="118"/>
      <c r="DI312" s="118"/>
      <c r="DJ312" s="118"/>
      <c r="DK312" s="118"/>
      <c r="DL312" s="118"/>
      <c r="DM312" s="118"/>
      <c r="DN312" s="118"/>
      <c r="DO312" s="118"/>
      <c r="DP312" s="118"/>
      <c r="DQ312" s="118"/>
      <c r="DR312" s="118"/>
      <c r="DS312" s="118"/>
      <c r="DT312" s="118"/>
      <c r="DU312" s="118"/>
      <c r="DV312" s="118"/>
      <c r="DW312" s="118"/>
      <c r="DX312" s="118"/>
      <c r="DY312" s="118"/>
      <c r="DZ312" s="118"/>
      <c r="EA312" s="118"/>
      <c r="EB312" s="118"/>
      <c r="EC312" s="118"/>
      <c r="ED312" s="118"/>
      <c r="EE312" s="118"/>
      <c r="EF312" s="118"/>
      <c r="EG312" s="118"/>
      <c r="EH312" s="118"/>
      <c r="EI312" s="118"/>
      <c r="EJ312" s="118"/>
      <c r="EK312" s="118"/>
      <c r="EL312" s="118"/>
      <c r="EM312" s="118"/>
      <c r="EN312" s="118"/>
      <c r="EO312" s="118"/>
      <c r="EP312" s="118"/>
      <c r="EQ312" s="118"/>
      <c r="ER312" s="118"/>
      <c r="ES312" s="118"/>
      <c r="ET312" s="118"/>
      <c r="EU312" s="118"/>
      <c r="EV312" s="118"/>
      <c r="EW312" s="118"/>
      <c r="EX312" s="118"/>
      <c r="EY312" s="118"/>
      <c r="EZ312" s="118"/>
      <c r="FA312" s="118"/>
      <c r="FB312" s="118"/>
      <c r="FC312" s="118"/>
      <c r="FD312" s="118"/>
      <c r="FE312" s="118"/>
      <c r="FF312" s="118"/>
      <c r="FG312" s="118"/>
      <c r="FH312" s="118"/>
      <c r="FI312" s="118"/>
      <c r="FJ312" s="118"/>
      <c r="FK312" s="118"/>
      <c r="FL312" s="118"/>
      <c r="FM312" s="118"/>
      <c r="FN312" s="118"/>
      <c r="FO312" s="118"/>
      <c r="FP312" s="118"/>
      <c r="FQ312" s="118"/>
      <c r="FR312" s="118"/>
      <c r="FS312" s="118"/>
      <c r="FT312" s="118"/>
      <c r="FU312" s="118"/>
      <c r="FV312" s="118"/>
      <c r="FW312" s="118"/>
      <c r="FX312" s="118"/>
      <c r="FY312" s="118"/>
      <c r="FZ312" s="118"/>
      <c r="GA312" s="118"/>
      <c r="GB312" s="118"/>
      <c r="GC312" s="118"/>
      <c r="GD312" s="118"/>
      <c r="GE312" s="118"/>
      <c r="GF312" s="118"/>
      <c r="GG312" s="118"/>
      <c r="GH312" s="118"/>
      <c r="GI312" s="118"/>
      <c r="GJ312" s="118"/>
      <c r="GK312" s="118"/>
      <c r="GL312" s="118"/>
      <c r="GM312" s="118"/>
      <c r="GN312" s="118"/>
      <c r="GO312" s="118"/>
      <c r="GP312" s="118"/>
      <c r="GQ312" s="118"/>
      <c r="GR312" s="118"/>
      <c r="GS312" s="118"/>
      <c r="GT312" s="118"/>
      <c r="GU312" s="118"/>
      <c r="GV312" s="118"/>
      <c r="GW312" s="118"/>
      <c r="GX312" s="118"/>
      <c r="GY312" s="118"/>
      <c r="GZ312" s="118"/>
      <c r="HA312" s="118"/>
      <c r="HB312" s="118"/>
      <c r="HC312" s="118"/>
      <c r="HD312" s="118"/>
      <c r="HE312" s="118"/>
      <c r="HF312" s="118"/>
      <c r="HG312" s="118"/>
      <c r="HH312" s="118"/>
      <c r="HI312" s="118"/>
      <c r="HJ312" s="118"/>
      <c r="HK312" s="118"/>
      <c r="HL312" s="118"/>
      <c r="HM312" s="118"/>
      <c r="HN312" s="118"/>
      <c r="HO312" s="118"/>
      <c r="HP312" s="118"/>
    </row>
    <row r="313" spans="1:224" s="272" customFormat="1" x14ac:dyDescent="0.25">
      <c r="A313" s="112"/>
      <c r="B313" s="113"/>
      <c r="C313" s="113"/>
      <c r="D313" s="279"/>
      <c r="E313" s="280"/>
      <c r="F313" s="281"/>
      <c r="H313" s="199"/>
      <c r="I313" s="238"/>
      <c r="J313" s="119"/>
      <c r="K313" s="120"/>
      <c r="L313" s="118"/>
      <c r="M313" s="118"/>
      <c r="N313" s="118"/>
      <c r="O313" s="118"/>
      <c r="P313" s="118"/>
      <c r="Q313" s="118"/>
      <c r="R313" s="118"/>
      <c r="S313" s="118"/>
      <c r="T313" s="118"/>
      <c r="U313" s="118"/>
      <c r="V313" s="118"/>
      <c r="W313" s="118"/>
      <c r="X313" s="118"/>
      <c r="Y313" s="118"/>
      <c r="Z313" s="118"/>
      <c r="AA313" s="118"/>
      <c r="AB313" s="118"/>
      <c r="AC313" s="118"/>
      <c r="AD313" s="118"/>
      <c r="AE313" s="118"/>
      <c r="AF313" s="118"/>
      <c r="AG313" s="118"/>
      <c r="AH313" s="118"/>
      <c r="AI313" s="118"/>
      <c r="AJ313" s="118"/>
      <c r="AK313" s="118"/>
      <c r="AL313" s="118"/>
      <c r="AM313" s="118"/>
      <c r="AN313" s="118"/>
      <c r="AO313" s="118"/>
      <c r="AP313" s="118"/>
      <c r="AQ313" s="118"/>
      <c r="AR313" s="118"/>
      <c r="AS313" s="118"/>
      <c r="AT313" s="118"/>
      <c r="AU313" s="118"/>
      <c r="AV313" s="118"/>
      <c r="AW313" s="118"/>
      <c r="AX313" s="118"/>
      <c r="AY313" s="118"/>
      <c r="AZ313" s="118"/>
      <c r="BA313" s="118"/>
      <c r="BB313" s="118"/>
      <c r="BC313" s="118"/>
      <c r="BD313" s="118"/>
      <c r="BE313" s="118"/>
      <c r="BF313" s="118"/>
      <c r="BG313" s="118"/>
      <c r="BH313" s="118"/>
      <c r="BI313" s="118"/>
      <c r="BJ313" s="118"/>
      <c r="BK313" s="118"/>
      <c r="BL313" s="118"/>
      <c r="BM313" s="118"/>
      <c r="BN313" s="118"/>
      <c r="BO313" s="118"/>
      <c r="BP313" s="118"/>
      <c r="BQ313" s="118"/>
      <c r="BR313" s="118"/>
      <c r="BS313" s="118"/>
      <c r="BT313" s="118"/>
      <c r="BU313" s="118"/>
      <c r="BV313" s="118"/>
      <c r="BW313" s="118"/>
      <c r="BX313" s="118"/>
      <c r="BY313" s="118"/>
      <c r="BZ313" s="118"/>
      <c r="CA313" s="118"/>
      <c r="CB313" s="118"/>
      <c r="CC313" s="118"/>
      <c r="CD313" s="118"/>
      <c r="CE313" s="118"/>
      <c r="CF313" s="118"/>
      <c r="CG313" s="118"/>
      <c r="CH313" s="118"/>
      <c r="CI313" s="118"/>
      <c r="CJ313" s="118"/>
      <c r="CK313" s="118"/>
      <c r="CL313" s="118"/>
      <c r="CM313" s="118"/>
      <c r="CN313" s="118"/>
      <c r="CO313" s="118"/>
      <c r="CP313" s="118"/>
      <c r="CQ313" s="118"/>
      <c r="CR313" s="118"/>
      <c r="CS313" s="118"/>
      <c r="CT313" s="118"/>
      <c r="CU313" s="118"/>
      <c r="CV313" s="118"/>
      <c r="CW313" s="118"/>
      <c r="CX313" s="118"/>
      <c r="CY313" s="118"/>
      <c r="CZ313" s="118"/>
      <c r="DA313" s="118"/>
      <c r="DB313" s="118"/>
      <c r="DC313" s="118"/>
      <c r="DD313" s="118"/>
      <c r="DE313" s="118"/>
      <c r="DF313" s="118"/>
      <c r="DG313" s="118"/>
      <c r="DH313" s="118"/>
      <c r="DI313" s="118"/>
      <c r="DJ313" s="118"/>
      <c r="DK313" s="118"/>
      <c r="DL313" s="118"/>
      <c r="DM313" s="118"/>
      <c r="DN313" s="118"/>
      <c r="DO313" s="118"/>
      <c r="DP313" s="118"/>
      <c r="DQ313" s="118"/>
      <c r="DR313" s="118"/>
      <c r="DS313" s="118"/>
      <c r="DT313" s="118"/>
      <c r="DU313" s="118"/>
      <c r="DV313" s="118"/>
      <c r="DW313" s="118"/>
      <c r="DX313" s="118"/>
      <c r="DY313" s="118"/>
      <c r="DZ313" s="118"/>
      <c r="EA313" s="118"/>
      <c r="EB313" s="118"/>
      <c r="EC313" s="118"/>
      <c r="ED313" s="118"/>
      <c r="EE313" s="118"/>
      <c r="EF313" s="118"/>
      <c r="EG313" s="118"/>
      <c r="EH313" s="118"/>
      <c r="EI313" s="118"/>
      <c r="EJ313" s="118"/>
      <c r="EK313" s="118"/>
      <c r="EL313" s="118"/>
      <c r="EM313" s="118"/>
      <c r="EN313" s="118"/>
      <c r="EO313" s="118"/>
      <c r="EP313" s="118"/>
      <c r="EQ313" s="118"/>
      <c r="ER313" s="118"/>
      <c r="ES313" s="118"/>
      <c r="ET313" s="118"/>
      <c r="EU313" s="118"/>
      <c r="EV313" s="118"/>
      <c r="EW313" s="118"/>
      <c r="EX313" s="118"/>
      <c r="EY313" s="118"/>
      <c r="EZ313" s="118"/>
      <c r="FA313" s="118"/>
      <c r="FB313" s="118"/>
      <c r="FC313" s="118"/>
      <c r="FD313" s="118"/>
      <c r="FE313" s="118"/>
      <c r="FF313" s="118"/>
      <c r="FG313" s="118"/>
      <c r="FH313" s="118"/>
      <c r="FI313" s="118"/>
      <c r="FJ313" s="118"/>
      <c r="FK313" s="118"/>
      <c r="FL313" s="118"/>
      <c r="FM313" s="118"/>
      <c r="FN313" s="118"/>
      <c r="FO313" s="118"/>
      <c r="FP313" s="118"/>
      <c r="FQ313" s="118"/>
      <c r="FR313" s="118"/>
      <c r="FS313" s="118"/>
      <c r="FT313" s="118"/>
      <c r="FU313" s="118"/>
      <c r="FV313" s="118"/>
      <c r="FW313" s="118"/>
      <c r="FX313" s="118"/>
      <c r="FY313" s="118"/>
      <c r="FZ313" s="118"/>
      <c r="GA313" s="118"/>
      <c r="GB313" s="118"/>
      <c r="GC313" s="118"/>
      <c r="GD313" s="118"/>
      <c r="GE313" s="118"/>
      <c r="GF313" s="118"/>
      <c r="GG313" s="118"/>
      <c r="GH313" s="118"/>
      <c r="GI313" s="118"/>
      <c r="GJ313" s="118"/>
      <c r="GK313" s="118"/>
      <c r="GL313" s="118"/>
      <c r="GM313" s="118"/>
      <c r="GN313" s="118"/>
      <c r="GO313" s="118"/>
      <c r="GP313" s="118"/>
      <c r="GQ313" s="118"/>
      <c r="GR313" s="118"/>
      <c r="GS313" s="118"/>
      <c r="GT313" s="118"/>
      <c r="GU313" s="118"/>
      <c r="GV313" s="118"/>
      <c r="GW313" s="118"/>
      <c r="GX313" s="118"/>
      <c r="GY313" s="118"/>
      <c r="GZ313" s="118"/>
      <c r="HA313" s="118"/>
      <c r="HB313" s="118"/>
      <c r="HC313" s="118"/>
      <c r="HD313" s="118"/>
      <c r="HE313" s="118"/>
      <c r="HF313" s="118"/>
      <c r="HG313" s="118"/>
      <c r="HH313" s="118"/>
      <c r="HI313" s="118"/>
      <c r="HJ313" s="118"/>
      <c r="HK313" s="118"/>
      <c r="HL313" s="118"/>
      <c r="HM313" s="118"/>
      <c r="HN313" s="118"/>
      <c r="HO313" s="118"/>
      <c r="HP313" s="118"/>
    </row>
    <row r="314" spans="1:224" s="272" customFormat="1" ht="15.6" x14ac:dyDescent="0.25">
      <c r="A314" s="112"/>
      <c r="B314" s="113"/>
      <c r="C314" s="113"/>
      <c r="D314" s="275"/>
      <c r="E314" s="276"/>
      <c r="F314" s="277"/>
      <c r="H314" s="199"/>
      <c r="I314" s="238"/>
      <c r="J314" s="119"/>
      <c r="K314" s="120"/>
      <c r="L314" s="118"/>
      <c r="M314" s="118"/>
      <c r="N314" s="118"/>
      <c r="O314" s="118"/>
      <c r="P314" s="118"/>
      <c r="Q314" s="118"/>
      <c r="R314" s="118"/>
      <c r="S314" s="118"/>
      <c r="T314" s="118"/>
      <c r="U314" s="118"/>
      <c r="V314" s="118"/>
      <c r="W314" s="118"/>
      <c r="X314" s="118"/>
      <c r="Y314" s="118"/>
      <c r="Z314" s="118"/>
      <c r="AA314" s="118"/>
      <c r="AB314" s="118"/>
      <c r="AC314" s="118"/>
      <c r="AD314" s="118"/>
      <c r="AE314" s="118"/>
      <c r="AF314" s="118"/>
      <c r="AG314" s="118"/>
      <c r="AH314" s="118"/>
      <c r="AI314" s="118"/>
      <c r="AJ314" s="118"/>
      <c r="AK314" s="118"/>
      <c r="AL314" s="118"/>
      <c r="AM314" s="118"/>
      <c r="AN314" s="118"/>
      <c r="AO314" s="118"/>
      <c r="AP314" s="118"/>
      <c r="AQ314" s="118"/>
      <c r="AR314" s="118"/>
      <c r="AS314" s="118"/>
      <c r="AT314" s="118"/>
      <c r="AU314" s="118"/>
      <c r="AV314" s="118"/>
      <c r="AW314" s="118"/>
      <c r="AX314" s="118"/>
      <c r="AY314" s="118"/>
      <c r="AZ314" s="118"/>
      <c r="BA314" s="118"/>
      <c r="BB314" s="118"/>
      <c r="BC314" s="118"/>
      <c r="BD314" s="118"/>
      <c r="BE314" s="118"/>
      <c r="BF314" s="118"/>
      <c r="BG314" s="118"/>
      <c r="BH314" s="118"/>
      <c r="BI314" s="118"/>
      <c r="BJ314" s="118"/>
      <c r="BK314" s="118"/>
      <c r="BL314" s="118"/>
      <c r="BM314" s="118"/>
      <c r="BN314" s="118"/>
      <c r="BO314" s="118"/>
      <c r="BP314" s="118"/>
      <c r="BQ314" s="118"/>
      <c r="BR314" s="118"/>
      <c r="BS314" s="118"/>
      <c r="BT314" s="118"/>
      <c r="BU314" s="118"/>
      <c r="BV314" s="118"/>
      <c r="BW314" s="118"/>
      <c r="BX314" s="118"/>
      <c r="BY314" s="118"/>
      <c r="BZ314" s="118"/>
      <c r="CA314" s="118"/>
      <c r="CB314" s="118"/>
      <c r="CC314" s="118"/>
      <c r="CD314" s="118"/>
      <c r="CE314" s="118"/>
      <c r="CF314" s="118"/>
      <c r="CG314" s="118"/>
      <c r="CH314" s="118"/>
      <c r="CI314" s="118"/>
      <c r="CJ314" s="118"/>
      <c r="CK314" s="118"/>
      <c r="CL314" s="118"/>
      <c r="CM314" s="118"/>
      <c r="CN314" s="118"/>
      <c r="CO314" s="118"/>
      <c r="CP314" s="118"/>
      <c r="CQ314" s="118"/>
      <c r="CR314" s="118"/>
      <c r="CS314" s="118"/>
      <c r="CT314" s="118"/>
      <c r="CU314" s="118"/>
      <c r="CV314" s="118"/>
      <c r="CW314" s="118"/>
      <c r="CX314" s="118"/>
      <c r="CY314" s="118"/>
      <c r="CZ314" s="118"/>
      <c r="DA314" s="118"/>
      <c r="DB314" s="118"/>
      <c r="DC314" s="118"/>
      <c r="DD314" s="118"/>
      <c r="DE314" s="118"/>
      <c r="DF314" s="118"/>
      <c r="DG314" s="118"/>
      <c r="DH314" s="118"/>
      <c r="DI314" s="118"/>
      <c r="DJ314" s="118"/>
      <c r="DK314" s="118"/>
      <c r="DL314" s="118"/>
      <c r="DM314" s="118"/>
      <c r="DN314" s="118"/>
      <c r="DO314" s="118"/>
      <c r="DP314" s="118"/>
      <c r="DQ314" s="118"/>
      <c r="DR314" s="118"/>
      <c r="DS314" s="118"/>
      <c r="DT314" s="118"/>
      <c r="DU314" s="118"/>
      <c r="DV314" s="118"/>
      <c r="DW314" s="118"/>
      <c r="DX314" s="118"/>
      <c r="DY314" s="118"/>
      <c r="DZ314" s="118"/>
      <c r="EA314" s="118"/>
      <c r="EB314" s="118"/>
      <c r="EC314" s="118"/>
      <c r="ED314" s="118"/>
      <c r="EE314" s="118"/>
      <c r="EF314" s="118"/>
      <c r="EG314" s="118"/>
      <c r="EH314" s="118"/>
      <c r="EI314" s="118"/>
      <c r="EJ314" s="118"/>
      <c r="EK314" s="118"/>
      <c r="EL314" s="118"/>
      <c r="EM314" s="118"/>
      <c r="EN314" s="118"/>
      <c r="EO314" s="118"/>
      <c r="EP314" s="118"/>
      <c r="EQ314" s="118"/>
      <c r="ER314" s="118"/>
      <c r="ES314" s="118"/>
      <c r="ET314" s="118"/>
      <c r="EU314" s="118"/>
      <c r="EV314" s="118"/>
      <c r="EW314" s="118"/>
      <c r="EX314" s="118"/>
      <c r="EY314" s="118"/>
      <c r="EZ314" s="118"/>
      <c r="FA314" s="118"/>
      <c r="FB314" s="118"/>
      <c r="FC314" s="118"/>
      <c r="FD314" s="118"/>
      <c r="FE314" s="118"/>
      <c r="FF314" s="118"/>
      <c r="FG314" s="118"/>
      <c r="FH314" s="118"/>
      <c r="FI314" s="118"/>
      <c r="FJ314" s="118"/>
      <c r="FK314" s="118"/>
      <c r="FL314" s="118"/>
      <c r="FM314" s="118"/>
      <c r="FN314" s="118"/>
      <c r="FO314" s="118"/>
      <c r="FP314" s="118"/>
      <c r="FQ314" s="118"/>
      <c r="FR314" s="118"/>
      <c r="FS314" s="118"/>
      <c r="FT314" s="118"/>
      <c r="FU314" s="118"/>
      <c r="FV314" s="118"/>
      <c r="FW314" s="118"/>
      <c r="FX314" s="118"/>
      <c r="FY314" s="118"/>
      <c r="FZ314" s="118"/>
      <c r="GA314" s="118"/>
      <c r="GB314" s="118"/>
      <c r="GC314" s="118"/>
      <c r="GD314" s="118"/>
      <c r="GE314" s="118"/>
      <c r="GF314" s="118"/>
      <c r="GG314" s="118"/>
      <c r="GH314" s="118"/>
      <c r="GI314" s="118"/>
      <c r="GJ314" s="118"/>
      <c r="GK314" s="118"/>
      <c r="GL314" s="118"/>
      <c r="GM314" s="118"/>
      <c r="GN314" s="118"/>
      <c r="GO314" s="118"/>
      <c r="GP314" s="118"/>
      <c r="GQ314" s="118"/>
      <c r="GR314" s="118"/>
      <c r="GS314" s="118"/>
      <c r="GT314" s="118"/>
      <c r="GU314" s="118"/>
      <c r="GV314" s="118"/>
      <c r="GW314" s="118"/>
      <c r="GX314" s="118"/>
      <c r="GY314" s="118"/>
      <c r="GZ314" s="118"/>
      <c r="HA314" s="118"/>
      <c r="HB314" s="118"/>
      <c r="HC314" s="118"/>
      <c r="HD314" s="118"/>
      <c r="HE314" s="118"/>
      <c r="HF314" s="118"/>
      <c r="HG314" s="118"/>
      <c r="HH314" s="118"/>
      <c r="HI314" s="118"/>
      <c r="HJ314" s="118"/>
      <c r="HK314" s="118"/>
      <c r="HL314" s="118"/>
      <c r="HM314" s="118"/>
      <c r="HN314" s="118"/>
      <c r="HO314" s="118"/>
      <c r="HP314" s="118"/>
    </row>
    <row r="315" spans="1:224" s="272" customFormat="1" x14ac:dyDescent="0.25">
      <c r="A315" s="112"/>
      <c r="B315" s="113"/>
      <c r="C315" s="113"/>
      <c r="D315" s="279"/>
      <c r="E315" s="280"/>
      <c r="F315" s="281"/>
      <c r="H315" s="199"/>
      <c r="I315" s="238"/>
      <c r="J315" s="119"/>
      <c r="K315" s="120"/>
      <c r="L315" s="118"/>
      <c r="M315" s="118"/>
      <c r="N315" s="118"/>
      <c r="O315" s="118"/>
      <c r="P315" s="118"/>
      <c r="Q315" s="118"/>
      <c r="R315" s="118"/>
      <c r="S315" s="118"/>
      <c r="T315" s="118"/>
      <c r="U315" s="118"/>
      <c r="V315" s="118"/>
      <c r="W315" s="118"/>
      <c r="X315" s="118"/>
      <c r="Y315" s="118"/>
      <c r="Z315" s="118"/>
      <c r="AA315" s="118"/>
      <c r="AB315" s="118"/>
      <c r="AC315" s="118"/>
      <c r="AD315" s="118"/>
      <c r="AE315" s="118"/>
      <c r="AF315" s="118"/>
      <c r="AG315" s="118"/>
      <c r="AH315" s="118"/>
      <c r="AI315" s="118"/>
      <c r="AJ315" s="118"/>
      <c r="AK315" s="118"/>
      <c r="AL315" s="118"/>
      <c r="AM315" s="118"/>
      <c r="AN315" s="118"/>
      <c r="AO315" s="118"/>
      <c r="AP315" s="118"/>
      <c r="AQ315" s="118"/>
      <c r="AR315" s="118"/>
      <c r="AS315" s="118"/>
      <c r="AT315" s="118"/>
      <c r="AU315" s="118"/>
      <c r="AV315" s="118"/>
      <c r="AW315" s="118"/>
      <c r="AX315" s="118"/>
      <c r="AY315" s="118"/>
      <c r="AZ315" s="118"/>
      <c r="BA315" s="118"/>
      <c r="BB315" s="118"/>
      <c r="BC315" s="118"/>
      <c r="BD315" s="118"/>
      <c r="BE315" s="118"/>
      <c r="BF315" s="118"/>
      <c r="BG315" s="118"/>
      <c r="BH315" s="118"/>
      <c r="BI315" s="118"/>
      <c r="BJ315" s="118"/>
      <c r="BK315" s="118"/>
      <c r="BL315" s="118"/>
      <c r="BM315" s="118"/>
      <c r="BN315" s="118"/>
      <c r="BO315" s="118"/>
      <c r="BP315" s="118"/>
      <c r="BQ315" s="118"/>
      <c r="BR315" s="118"/>
      <c r="BS315" s="118"/>
      <c r="BT315" s="118"/>
      <c r="BU315" s="118"/>
      <c r="BV315" s="118"/>
      <c r="BW315" s="118"/>
      <c r="BX315" s="118"/>
      <c r="BY315" s="118"/>
      <c r="BZ315" s="118"/>
      <c r="CA315" s="118"/>
      <c r="CB315" s="118"/>
      <c r="CC315" s="118"/>
      <c r="CD315" s="118"/>
      <c r="CE315" s="118"/>
      <c r="CF315" s="118"/>
      <c r="CG315" s="118"/>
      <c r="CH315" s="118"/>
      <c r="CI315" s="118"/>
      <c r="CJ315" s="118"/>
      <c r="CK315" s="118"/>
      <c r="CL315" s="118"/>
      <c r="CM315" s="118"/>
      <c r="CN315" s="118"/>
      <c r="CO315" s="118"/>
      <c r="CP315" s="118"/>
      <c r="CQ315" s="118"/>
      <c r="CR315" s="118"/>
      <c r="CS315" s="118"/>
      <c r="CT315" s="118"/>
      <c r="CU315" s="118"/>
      <c r="CV315" s="118"/>
      <c r="CW315" s="118"/>
      <c r="CX315" s="118"/>
      <c r="CY315" s="118"/>
      <c r="CZ315" s="118"/>
      <c r="DA315" s="118"/>
      <c r="DB315" s="118"/>
      <c r="DC315" s="118"/>
      <c r="DD315" s="118"/>
      <c r="DE315" s="118"/>
      <c r="DF315" s="118"/>
      <c r="DG315" s="118"/>
      <c r="DH315" s="118"/>
      <c r="DI315" s="118"/>
      <c r="DJ315" s="118"/>
      <c r="DK315" s="118"/>
      <c r="DL315" s="118"/>
      <c r="DM315" s="118"/>
      <c r="DN315" s="118"/>
      <c r="DO315" s="118"/>
      <c r="DP315" s="118"/>
      <c r="DQ315" s="118"/>
      <c r="DR315" s="118"/>
      <c r="DS315" s="118"/>
      <c r="DT315" s="118"/>
      <c r="DU315" s="118"/>
      <c r="DV315" s="118"/>
      <c r="DW315" s="118"/>
      <c r="DX315" s="118"/>
      <c r="DY315" s="118"/>
      <c r="DZ315" s="118"/>
      <c r="EA315" s="118"/>
      <c r="EB315" s="118"/>
      <c r="EC315" s="118"/>
      <c r="ED315" s="118"/>
      <c r="EE315" s="118"/>
      <c r="EF315" s="118"/>
      <c r="EG315" s="118"/>
      <c r="EH315" s="118"/>
      <c r="EI315" s="118"/>
      <c r="EJ315" s="118"/>
      <c r="EK315" s="118"/>
      <c r="EL315" s="118"/>
      <c r="EM315" s="118"/>
      <c r="EN315" s="118"/>
      <c r="EO315" s="118"/>
      <c r="EP315" s="118"/>
      <c r="EQ315" s="118"/>
      <c r="ER315" s="118"/>
      <c r="ES315" s="118"/>
      <c r="ET315" s="118"/>
      <c r="EU315" s="118"/>
      <c r="EV315" s="118"/>
      <c r="EW315" s="118"/>
      <c r="EX315" s="118"/>
      <c r="EY315" s="118"/>
      <c r="EZ315" s="118"/>
      <c r="FA315" s="118"/>
      <c r="FB315" s="118"/>
      <c r="FC315" s="118"/>
      <c r="FD315" s="118"/>
      <c r="FE315" s="118"/>
      <c r="FF315" s="118"/>
      <c r="FG315" s="118"/>
      <c r="FH315" s="118"/>
      <c r="FI315" s="118"/>
      <c r="FJ315" s="118"/>
      <c r="FK315" s="118"/>
      <c r="FL315" s="118"/>
      <c r="FM315" s="118"/>
      <c r="FN315" s="118"/>
      <c r="FO315" s="118"/>
      <c r="FP315" s="118"/>
      <c r="FQ315" s="118"/>
      <c r="FR315" s="118"/>
      <c r="FS315" s="118"/>
      <c r="FT315" s="118"/>
      <c r="FU315" s="118"/>
      <c r="FV315" s="118"/>
      <c r="FW315" s="118"/>
      <c r="FX315" s="118"/>
      <c r="FY315" s="118"/>
      <c r="FZ315" s="118"/>
      <c r="GA315" s="118"/>
      <c r="GB315" s="118"/>
      <c r="GC315" s="118"/>
      <c r="GD315" s="118"/>
      <c r="GE315" s="118"/>
      <c r="GF315" s="118"/>
      <c r="GG315" s="118"/>
      <c r="GH315" s="118"/>
      <c r="GI315" s="118"/>
      <c r="GJ315" s="118"/>
      <c r="GK315" s="118"/>
      <c r="GL315" s="118"/>
      <c r="GM315" s="118"/>
      <c r="GN315" s="118"/>
      <c r="GO315" s="118"/>
      <c r="GP315" s="118"/>
      <c r="GQ315" s="118"/>
      <c r="GR315" s="118"/>
      <c r="GS315" s="118"/>
      <c r="GT315" s="118"/>
      <c r="GU315" s="118"/>
      <c r="GV315" s="118"/>
      <c r="GW315" s="118"/>
      <c r="GX315" s="118"/>
      <c r="GY315" s="118"/>
      <c r="GZ315" s="118"/>
      <c r="HA315" s="118"/>
      <c r="HB315" s="118"/>
      <c r="HC315" s="118"/>
      <c r="HD315" s="118"/>
      <c r="HE315" s="118"/>
      <c r="HF315" s="118"/>
      <c r="HG315" s="118"/>
      <c r="HH315" s="118"/>
      <c r="HI315" s="118"/>
      <c r="HJ315" s="118"/>
      <c r="HK315" s="118"/>
      <c r="HL315" s="118"/>
      <c r="HM315" s="118"/>
      <c r="HN315" s="118"/>
      <c r="HO315" s="118"/>
      <c r="HP315" s="118"/>
    </row>
    <row r="316" spans="1:224" s="272" customFormat="1" ht="17.399999999999999" x14ac:dyDescent="0.25">
      <c r="A316" s="112"/>
      <c r="B316" s="269"/>
      <c r="C316" s="113"/>
      <c r="D316" s="270"/>
      <c r="E316" s="271"/>
      <c r="F316" s="270"/>
      <c r="H316" s="199"/>
      <c r="I316" s="238"/>
      <c r="J316" s="119"/>
      <c r="K316" s="120"/>
      <c r="L316" s="118"/>
      <c r="M316" s="118"/>
      <c r="N316" s="118"/>
      <c r="O316" s="118"/>
      <c r="P316" s="118"/>
      <c r="Q316" s="118"/>
      <c r="R316" s="118"/>
      <c r="S316" s="118"/>
      <c r="T316" s="118"/>
      <c r="U316" s="118"/>
      <c r="V316" s="118"/>
      <c r="W316" s="118"/>
      <c r="X316" s="118"/>
      <c r="Y316" s="118"/>
      <c r="Z316" s="118"/>
      <c r="AA316" s="118"/>
      <c r="AB316" s="118"/>
      <c r="AC316" s="118"/>
      <c r="AD316" s="118"/>
      <c r="AE316" s="118"/>
      <c r="AF316" s="118"/>
      <c r="AG316" s="118"/>
      <c r="AH316" s="118"/>
      <c r="AI316" s="118"/>
      <c r="AJ316" s="118"/>
      <c r="AK316" s="118"/>
      <c r="AL316" s="118"/>
      <c r="AM316" s="118"/>
      <c r="AN316" s="118"/>
      <c r="AO316" s="118"/>
      <c r="AP316" s="118"/>
      <c r="AQ316" s="118"/>
      <c r="AR316" s="118"/>
      <c r="AS316" s="118"/>
      <c r="AT316" s="118"/>
      <c r="AU316" s="118"/>
      <c r="AV316" s="118"/>
      <c r="AW316" s="118"/>
      <c r="AX316" s="118"/>
      <c r="AY316" s="118"/>
      <c r="AZ316" s="118"/>
      <c r="BA316" s="118"/>
      <c r="BB316" s="118"/>
      <c r="BC316" s="118"/>
      <c r="BD316" s="118"/>
      <c r="BE316" s="118"/>
      <c r="BF316" s="118"/>
      <c r="BG316" s="118"/>
      <c r="BH316" s="118"/>
      <c r="BI316" s="118"/>
      <c r="BJ316" s="118"/>
      <c r="BK316" s="118"/>
      <c r="BL316" s="118"/>
      <c r="BM316" s="118"/>
      <c r="BN316" s="118"/>
      <c r="BO316" s="118"/>
      <c r="BP316" s="118"/>
      <c r="BQ316" s="118"/>
      <c r="BR316" s="118"/>
      <c r="BS316" s="118"/>
      <c r="BT316" s="118"/>
      <c r="BU316" s="118"/>
      <c r="BV316" s="118"/>
      <c r="BW316" s="118"/>
      <c r="BX316" s="118"/>
      <c r="BY316" s="118"/>
      <c r="BZ316" s="118"/>
      <c r="CA316" s="118"/>
      <c r="CB316" s="118"/>
      <c r="CC316" s="118"/>
      <c r="CD316" s="118"/>
      <c r="CE316" s="118"/>
      <c r="CF316" s="118"/>
      <c r="CG316" s="118"/>
      <c r="CH316" s="118"/>
      <c r="CI316" s="118"/>
      <c r="CJ316" s="118"/>
      <c r="CK316" s="118"/>
      <c r="CL316" s="118"/>
      <c r="CM316" s="118"/>
      <c r="CN316" s="118"/>
      <c r="CO316" s="118"/>
      <c r="CP316" s="118"/>
      <c r="CQ316" s="118"/>
      <c r="CR316" s="118"/>
      <c r="CS316" s="118"/>
      <c r="CT316" s="118"/>
      <c r="CU316" s="118"/>
      <c r="CV316" s="118"/>
      <c r="CW316" s="118"/>
      <c r="CX316" s="118"/>
      <c r="CY316" s="118"/>
      <c r="CZ316" s="118"/>
      <c r="DA316" s="118"/>
      <c r="DB316" s="118"/>
      <c r="DC316" s="118"/>
      <c r="DD316" s="118"/>
      <c r="DE316" s="118"/>
      <c r="DF316" s="118"/>
      <c r="DG316" s="118"/>
      <c r="DH316" s="118"/>
      <c r="DI316" s="118"/>
      <c r="DJ316" s="118"/>
      <c r="DK316" s="118"/>
      <c r="DL316" s="118"/>
      <c r="DM316" s="118"/>
      <c r="DN316" s="118"/>
      <c r="DO316" s="118"/>
      <c r="DP316" s="118"/>
      <c r="DQ316" s="118"/>
      <c r="DR316" s="118"/>
      <c r="DS316" s="118"/>
      <c r="DT316" s="118"/>
      <c r="DU316" s="118"/>
      <c r="DV316" s="118"/>
      <c r="DW316" s="118"/>
      <c r="DX316" s="118"/>
      <c r="DY316" s="118"/>
      <c r="DZ316" s="118"/>
      <c r="EA316" s="118"/>
      <c r="EB316" s="118"/>
      <c r="EC316" s="118"/>
      <c r="ED316" s="118"/>
      <c r="EE316" s="118"/>
      <c r="EF316" s="118"/>
      <c r="EG316" s="118"/>
      <c r="EH316" s="118"/>
      <c r="EI316" s="118"/>
      <c r="EJ316" s="118"/>
      <c r="EK316" s="118"/>
      <c r="EL316" s="118"/>
      <c r="EM316" s="118"/>
      <c r="EN316" s="118"/>
      <c r="EO316" s="118"/>
      <c r="EP316" s="118"/>
      <c r="EQ316" s="118"/>
      <c r="ER316" s="118"/>
      <c r="ES316" s="118"/>
      <c r="ET316" s="118"/>
      <c r="EU316" s="118"/>
      <c r="EV316" s="118"/>
      <c r="EW316" s="118"/>
      <c r="EX316" s="118"/>
      <c r="EY316" s="118"/>
      <c r="EZ316" s="118"/>
      <c r="FA316" s="118"/>
      <c r="FB316" s="118"/>
      <c r="FC316" s="118"/>
      <c r="FD316" s="118"/>
      <c r="FE316" s="118"/>
      <c r="FF316" s="118"/>
      <c r="FG316" s="118"/>
      <c r="FH316" s="118"/>
      <c r="FI316" s="118"/>
      <c r="FJ316" s="118"/>
      <c r="FK316" s="118"/>
      <c r="FL316" s="118"/>
      <c r="FM316" s="118"/>
      <c r="FN316" s="118"/>
      <c r="FO316" s="118"/>
      <c r="FP316" s="118"/>
      <c r="FQ316" s="118"/>
      <c r="FR316" s="118"/>
      <c r="FS316" s="118"/>
      <c r="FT316" s="118"/>
      <c r="FU316" s="118"/>
      <c r="FV316" s="118"/>
      <c r="FW316" s="118"/>
      <c r="FX316" s="118"/>
      <c r="FY316" s="118"/>
      <c r="FZ316" s="118"/>
      <c r="GA316" s="118"/>
      <c r="GB316" s="118"/>
      <c r="GC316" s="118"/>
      <c r="GD316" s="118"/>
      <c r="GE316" s="118"/>
      <c r="GF316" s="118"/>
      <c r="GG316" s="118"/>
      <c r="GH316" s="118"/>
      <c r="GI316" s="118"/>
      <c r="GJ316" s="118"/>
      <c r="GK316" s="118"/>
      <c r="GL316" s="118"/>
      <c r="GM316" s="118"/>
      <c r="GN316" s="118"/>
      <c r="GO316" s="118"/>
      <c r="GP316" s="118"/>
      <c r="GQ316" s="118"/>
      <c r="GR316" s="118"/>
      <c r="GS316" s="118"/>
      <c r="GT316" s="118"/>
      <c r="GU316" s="118"/>
      <c r="GV316" s="118"/>
      <c r="GW316" s="118"/>
      <c r="GX316" s="118"/>
      <c r="GY316" s="118"/>
      <c r="GZ316" s="118"/>
      <c r="HA316" s="118"/>
      <c r="HB316" s="118"/>
      <c r="HC316" s="118"/>
      <c r="HD316" s="118"/>
      <c r="HE316" s="118"/>
      <c r="HF316" s="118"/>
      <c r="HG316" s="118"/>
      <c r="HH316" s="118"/>
      <c r="HI316" s="118"/>
      <c r="HJ316" s="118"/>
      <c r="HK316" s="118"/>
      <c r="HL316" s="118"/>
      <c r="HM316" s="118"/>
      <c r="HN316" s="118"/>
      <c r="HO316" s="118"/>
      <c r="HP316" s="118"/>
    </row>
    <row r="317" spans="1:224" s="272" customFormat="1" x14ac:dyDescent="0.25">
      <c r="A317" s="112"/>
      <c r="B317" s="113"/>
      <c r="C317" s="113"/>
      <c r="D317" s="279"/>
      <c r="E317" s="280"/>
      <c r="F317" s="281"/>
      <c r="H317" s="199"/>
      <c r="I317" s="238"/>
      <c r="J317" s="119"/>
      <c r="K317" s="120"/>
      <c r="L317" s="118"/>
      <c r="M317" s="118"/>
      <c r="N317" s="118"/>
      <c r="O317" s="118"/>
      <c r="P317" s="118"/>
      <c r="Q317" s="118"/>
      <c r="R317" s="118"/>
      <c r="S317" s="118"/>
      <c r="T317" s="118"/>
      <c r="U317" s="118"/>
      <c r="V317" s="118"/>
      <c r="W317" s="118"/>
      <c r="X317" s="118"/>
      <c r="Y317" s="118"/>
      <c r="Z317" s="118"/>
      <c r="AA317" s="118"/>
      <c r="AB317" s="118"/>
      <c r="AC317" s="118"/>
      <c r="AD317" s="118"/>
      <c r="AE317" s="118"/>
      <c r="AF317" s="118"/>
      <c r="AG317" s="118"/>
      <c r="AH317" s="118"/>
      <c r="AI317" s="118"/>
      <c r="AJ317" s="118"/>
      <c r="AK317" s="118"/>
      <c r="AL317" s="118"/>
      <c r="AM317" s="118"/>
      <c r="AN317" s="118"/>
      <c r="AO317" s="118"/>
      <c r="AP317" s="118"/>
      <c r="AQ317" s="118"/>
      <c r="AR317" s="118"/>
      <c r="AS317" s="118"/>
      <c r="AT317" s="118"/>
      <c r="AU317" s="118"/>
      <c r="AV317" s="118"/>
      <c r="AW317" s="118"/>
      <c r="AX317" s="118"/>
      <c r="AY317" s="118"/>
      <c r="AZ317" s="118"/>
      <c r="BA317" s="118"/>
      <c r="BB317" s="118"/>
      <c r="BC317" s="118"/>
      <c r="BD317" s="118"/>
      <c r="BE317" s="118"/>
      <c r="BF317" s="118"/>
      <c r="BG317" s="118"/>
      <c r="BH317" s="118"/>
      <c r="BI317" s="118"/>
      <c r="BJ317" s="118"/>
      <c r="BK317" s="118"/>
      <c r="BL317" s="118"/>
      <c r="BM317" s="118"/>
      <c r="BN317" s="118"/>
      <c r="BO317" s="118"/>
      <c r="BP317" s="118"/>
      <c r="BQ317" s="118"/>
      <c r="BR317" s="118"/>
      <c r="BS317" s="118"/>
      <c r="BT317" s="118"/>
      <c r="BU317" s="118"/>
      <c r="BV317" s="118"/>
      <c r="BW317" s="118"/>
      <c r="BX317" s="118"/>
      <c r="BY317" s="118"/>
      <c r="BZ317" s="118"/>
      <c r="CA317" s="118"/>
      <c r="CB317" s="118"/>
      <c r="CC317" s="118"/>
      <c r="CD317" s="118"/>
      <c r="CE317" s="118"/>
      <c r="CF317" s="118"/>
      <c r="CG317" s="118"/>
      <c r="CH317" s="118"/>
      <c r="CI317" s="118"/>
      <c r="CJ317" s="118"/>
      <c r="CK317" s="118"/>
      <c r="CL317" s="118"/>
      <c r="CM317" s="118"/>
      <c r="CN317" s="118"/>
      <c r="CO317" s="118"/>
      <c r="CP317" s="118"/>
      <c r="CQ317" s="118"/>
      <c r="CR317" s="118"/>
      <c r="CS317" s="118"/>
      <c r="CT317" s="118"/>
      <c r="CU317" s="118"/>
      <c r="CV317" s="118"/>
      <c r="CW317" s="118"/>
      <c r="CX317" s="118"/>
      <c r="CY317" s="118"/>
      <c r="CZ317" s="118"/>
      <c r="DA317" s="118"/>
      <c r="DB317" s="118"/>
      <c r="DC317" s="118"/>
      <c r="DD317" s="118"/>
      <c r="DE317" s="118"/>
      <c r="DF317" s="118"/>
      <c r="DG317" s="118"/>
      <c r="DH317" s="118"/>
      <c r="DI317" s="118"/>
      <c r="DJ317" s="118"/>
      <c r="DK317" s="118"/>
      <c r="DL317" s="118"/>
      <c r="DM317" s="118"/>
      <c r="DN317" s="118"/>
      <c r="DO317" s="118"/>
      <c r="DP317" s="118"/>
      <c r="DQ317" s="118"/>
      <c r="DR317" s="118"/>
      <c r="DS317" s="118"/>
      <c r="DT317" s="118"/>
      <c r="DU317" s="118"/>
      <c r="DV317" s="118"/>
      <c r="DW317" s="118"/>
      <c r="DX317" s="118"/>
      <c r="DY317" s="118"/>
      <c r="DZ317" s="118"/>
      <c r="EA317" s="118"/>
      <c r="EB317" s="118"/>
      <c r="EC317" s="118"/>
      <c r="ED317" s="118"/>
      <c r="EE317" s="118"/>
      <c r="EF317" s="118"/>
      <c r="EG317" s="118"/>
      <c r="EH317" s="118"/>
      <c r="EI317" s="118"/>
      <c r="EJ317" s="118"/>
      <c r="EK317" s="118"/>
      <c r="EL317" s="118"/>
      <c r="EM317" s="118"/>
      <c r="EN317" s="118"/>
      <c r="EO317" s="118"/>
      <c r="EP317" s="118"/>
      <c r="EQ317" s="118"/>
      <c r="ER317" s="118"/>
      <c r="ES317" s="118"/>
      <c r="ET317" s="118"/>
      <c r="EU317" s="118"/>
      <c r="EV317" s="118"/>
      <c r="EW317" s="118"/>
      <c r="EX317" s="118"/>
      <c r="EY317" s="118"/>
      <c r="EZ317" s="118"/>
      <c r="FA317" s="118"/>
      <c r="FB317" s="118"/>
      <c r="FC317" s="118"/>
      <c r="FD317" s="118"/>
      <c r="FE317" s="118"/>
      <c r="FF317" s="118"/>
      <c r="FG317" s="118"/>
      <c r="FH317" s="118"/>
      <c r="FI317" s="118"/>
      <c r="FJ317" s="118"/>
      <c r="FK317" s="118"/>
      <c r="FL317" s="118"/>
      <c r="FM317" s="118"/>
      <c r="FN317" s="118"/>
      <c r="FO317" s="118"/>
      <c r="FP317" s="118"/>
      <c r="FQ317" s="118"/>
      <c r="FR317" s="118"/>
      <c r="FS317" s="118"/>
      <c r="FT317" s="118"/>
      <c r="FU317" s="118"/>
      <c r="FV317" s="118"/>
      <c r="FW317" s="118"/>
      <c r="FX317" s="118"/>
      <c r="FY317" s="118"/>
      <c r="FZ317" s="118"/>
      <c r="GA317" s="118"/>
      <c r="GB317" s="118"/>
      <c r="GC317" s="118"/>
      <c r="GD317" s="118"/>
      <c r="GE317" s="118"/>
      <c r="GF317" s="118"/>
      <c r="GG317" s="118"/>
      <c r="GH317" s="118"/>
      <c r="GI317" s="118"/>
      <c r="GJ317" s="118"/>
      <c r="GK317" s="118"/>
      <c r="GL317" s="118"/>
      <c r="GM317" s="118"/>
      <c r="GN317" s="118"/>
      <c r="GO317" s="118"/>
      <c r="GP317" s="118"/>
      <c r="GQ317" s="118"/>
      <c r="GR317" s="118"/>
      <c r="GS317" s="118"/>
      <c r="GT317" s="118"/>
      <c r="GU317" s="118"/>
      <c r="GV317" s="118"/>
      <c r="GW317" s="118"/>
      <c r="GX317" s="118"/>
      <c r="GY317" s="118"/>
      <c r="GZ317" s="118"/>
      <c r="HA317" s="118"/>
      <c r="HB317" s="118"/>
      <c r="HC317" s="118"/>
      <c r="HD317" s="118"/>
      <c r="HE317" s="118"/>
      <c r="HF317" s="118"/>
      <c r="HG317" s="118"/>
      <c r="HH317" s="118"/>
      <c r="HI317" s="118"/>
      <c r="HJ317" s="118"/>
      <c r="HK317" s="118"/>
      <c r="HL317" s="118"/>
      <c r="HM317" s="118"/>
      <c r="HN317" s="118"/>
      <c r="HO317" s="118"/>
      <c r="HP317" s="118"/>
    </row>
    <row r="318" spans="1:224" s="272" customFormat="1" x14ac:dyDescent="0.25">
      <c r="A318" s="112"/>
      <c r="B318" s="113"/>
      <c r="C318" s="113"/>
      <c r="D318" s="279"/>
      <c r="E318" s="280"/>
      <c r="F318" s="281"/>
      <c r="H318" s="199"/>
      <c r="I318" s="238"/>
      <c r="J318" s="119"/>
      <c r="K318" s="120"/>
      <c r="L318" s="118"/>
      <c r="M318" s="118"/>
      <c r="N318" s="118"/>
      <c r="O318" s="118"/>
      <c r="P318" s="118"/>
      <c r="Q318" s="118"/>
      <c r="R318" s="118"/>
      <c r="S318" s="118"/>
      <c r="T318" s="118"/>
      <c r="U318" s="118"/>
      <c r="V318" s="118"/>
      <c r="W318" s="118"/>
      <c r="X318" s="118"/>
      <c r="Y318" s="118"/>
      <c r="Z318" s="118"/>
      <c r="AA318" s="118"/>
      <c r="AB318" s="118"/>
      <c r="AC318" s="118"/>
      <c r="AD318" s="118"/>
      <c r="AE318" s="118"/>
      <c r="AF318" s="118"/>
      <c r="AG318" s="118"/>
      <c r="AH318" s="118"/>
      <c r="AI318" s="118"/>
      <c r="AJ318" s="118"/>
      <c r="AK318" s="118"/>
      <c r="AL318" s="118"/>
      <c r="AM318" s="118"/>
      <c r="AN318" s="118"/>
      <c r="AO318" s="118"/>
      <c r="AP318" s="118"/>
      <c r="AQ318" s="118"/>
      <c r="AR318" s="118"/>
      <c r="AS318" s="118"/>
      <c r="AT318" s="118"/>
      <c r="AU318" s="118"/>
      <c r="AV318" s="118"/>
      <c r="AW318" s="118"/>
      <c r="AX318" s="118"/>
      <c r="AY318" s="118"/>
      <c r="AZ318" s="118"/>
      <c r="BA318" s="118"/>
      <c r="BB318" s="118"/>
      <c r="BC318" s="118"/>
      <c r="BD318" s="118"/>
      <c r="BE318" s="118"/>
      <c r="BF318" s="118"/>
      <c r="BG318" s="118"/>
      <c r="BH318" s="118"/>
      <c r="BI318" s="118"/>
      <c r="BJ318" s="118"/>
      <c r="BK318" s="118"/>
      <c r="BL318" s="118"/>
      <c r="BM318" s="118"/>
      <c r="BN318" s="118"/>
      <c r="BO318" s="118"/>
      <c r="BP318" s="118"/>
      <c r="BQ318" s="118"/>
      <c r="BR318" s="118"/>
      <c r="BS318" s="118"/>
      <c r="BT318" s="118"/>
      <c r="BU318" s="118"/>
      <c r="BV318" s="118"/>
      <c r="BW318" s="118"/>
      <c r="BX318" s="118"/>
      <c r="BY318" s="118"/>
      <c r="BZ318" s="118"/>
      <c r="CA318" s="118"/>
      <c r="CB318" s="118"/>
      <c r="CC318" s="118"/>
      <c r="CD318" s="118"/>
      <c r="CE318" s="118"/>
      <c r="CF318" s="118"/>
      <c r="CG318" s="118"/>
      <c r="CH318" s="118"/>
      <c r="CI318" s="118"/>
      <c r="CJ318" s="118"/>
      <c r="CK318" s="118"/>
      <c r="CL318" s="118"/>
      <c r="CM318" s="118"/>
      <c r="CN318" s="118"/>
      <c r="CO318" s="118"/>
      <c r="CP318" s="118"/>
      <c r="CQ318" s="118"/>
      <c r="CR318" s="118"/>
      <c r="CS318" s="118"/>
      <c r="CT318" s="118"/>
      <c r="CU318" s="118"/>
      <c r="CV318" s="118"/>
      <c r="CW318" s="118"/>
      <c r="CX318" s="118"/>
      <c r="CY318" s="118"/>
      <c r="CZ318" s="118"/>
      <c r="DA318" s="118"/>
      <c r="DB318" s="118"/>
      <c r="DC318" s="118"/>
      <c r="DD318" s="118"/>
      <c r="DE318" s="118"/>
      <c r="DF318" s="118"/>
      <c r="DG318" s="118"/>
      <c r="DH318" s="118"/>
      <c r="DI318" s="118"/>
      <c r="DJ318" s="118"/>
      <c r="DK318" s="118"/>
      <c r="DL318" s="118"/>
      <c r="DM318" s="118"/>
      <c r="DN318" s="118"/>
      <c r="DO318" s="118"/>
      <c r="DP318" s="118"/>
      <c r="DQ318" s="118"/>
      <c r="DR318" s="118"/>
      <c r="DS318" s="118"/>
      <c r="DT318" s="118"/>
      <c r="DU318" s="118"/>
      <c r="DV318" s="118"/>
      <c r="DW318" s="118"/>
      <c r="DX318" s="118"/>
      <c r="DY318" s="118"/>
      <c r="DZ318" s="118"/>
      <c r="EA318" s="118"/>
      <c r="EB318" s="118"/>
      <c r="EC318" s="118"/>
      <c r="ED318" s="118"/>
      <c r="EE318" s="118"/>
      <c r="EF318" s="118"/>
      <c r="EG318" s="118"/>
      <c r="EH318" s="118"/>
      <c r="EI318" s="118"/>
      <c r="EJ318" s="118"/>
      <c r="EK318" s="118"/>
      <c r="EL318" s="118"/>
      <c r="EM318" s="118"/>
      <c r="EN318" s="118"/>
      <c r="EO318" s="118"/>
      <c r="EP318" s="118"/>
      <c r="EQ318" s="118"/>
      <c r="ER318" s="118"/>
      <c r="ES318" s="118"/>
      <c r="ET318" s="118"/>
      <c r="EU318" s="118"/>
      <c r="EV318" s="118"/>
      <c r="EW318" s="118"/>
      <c r="EX318" s="118"/>
      <c r="EY318" s="118"/>
      <c r="EZ318" s="118"/>
      <c r="FA318" s="118"/>
      <c r="FB318" s="118"/>
      <c r="FC318" s="118"/>
      <c r="FD318" s="118"/>
      <c r="FE318" s="118"/>
      <c r="FF318" s="118"/>
      <c r="FG318" s="118"/>
      <c r="FH318" s="118"/>
      <c r="FI318" s="118"/>
      <c r="FJ318" s="118"/>
      <c r="FK318" s="118"/>
      <c r="FL318" s="118"/>
      <c r="FM318" s="118"/>
      <c r="FN318" s="118"/>
      <c r="FO318" s="118"/>
      <c r="FP318" s="118"/>
      <c r="FQ318" s="118"/>
      <c r="FR318" s="118"/>
      <c r="FS318" s="118"/>
      <c r="FT318" s="118"/>
      <c r="FU318" s="118"/>
      <c r="FV318" s="118"/>
      <c r="FW318" s="118"/>
      <c r="FX318" s="118"/>
      <c r="FY318" s="118"/>
      <c r="FZ318" s="118"/>
      <c r="GA318" s="118"/>
      <c r="GB318" s="118"/>
      <c r="GC318" s="118"/>
      <c r="GD318" s="118"/>
      <c r="GE318" s="118"/>
      <c r="GF318" s="118"/>
      <c r="GG318" s="118"/>
      <c r="GH318" s="118"/>
      <c r="GI318" s="118"/>
      <c r="GJ318" s="118"/>
      <c r="GK318" s="118"/>
      <c r="GL318" s="118"/>
      <c r="GM318" s="118"/>
      <c r="GN318" s="118"/>
      <c r="GO318" s="118"/>
      <c r="GP318" s="118"/>
      <c r="GQ318" s="118"/>
      <c r="GR318" s="118"/>
      <c r="GS318" s="118"/>
      <c r="GT318" s="118"/>
      <c r="GU318" s="118"/>
      <c r="GV318" s="118"/>
      <c r="GW318" s="118"/>
      <c r="GX318" s="118"/>
      <c r="GY318" s="118"/>
      <c r="GZ318" s="118"/>
      <c r="HA318" s="118"/>
      <c r="HB318" s="118"/>
      <c r="HC318" s="118"/>
      <c r="HD318" s="118"/>
      <c r="HE318" s="118"/>
      <c r="HF318" s="118"/>
      <c r="HG318" s="118"/>
      <c r="HH318" s="118"/>
      <c r="HI318" s="118"/>
      <c r="HJ318" s="118"/>
      <c r="HK318" s="118"/>
      <c r="HL318" s="118"/>
      <c r="HM318" s="118"/>
      <c r="HN318" s="118"/>
      <c r="HO318" s="118"/>
      <c r="HP318" s="118"/>
    </row>
    <row r="319" spans="1:224" s="272" customFormat="1" x14ac:dyDescent="0.25">
      <c r="A319" s="112"/>
      <c r="B319" s="113"/>
      <c r="C319" s="113"/>
      <c r="D319" s="279"/>
      <c r="E319" s="280"/>
      <c r="F319" s="281"/>
      <c r="H319" s="199"/>
      <c r="I319" s="238"/>
      <c r="J319" s="119"/>
      <c r="K319" s="120"/>
      <c r="L319" s="118"/>
      <c r="M319" s="118"/>
      <c r="N319" s="118"/>
      <c r="O319" s="118"/>
      <c r="P319" s="118"/>
      <c r="Q319" s="118"/>
      <c r="R319" s="118"/>
      <c r="S319" s="118"/>
      <c r="T319" s="118"/>
      <c r="U319" s="118"/>
      <c r="V319" s="118"/>
      <c r="W319" s="118"/>
      <c r="X319" s="118"/>
      <c r="Y319" s="118"/>
      <c r="Z319" s="118"/>
      <c r="AA319" s="118"/>
      <c r="AB319" s="118"/>
      <c r="AC319" s="118"/>
      <c r="AD319" s="118"/>
      <c r="AE319" s="118"/>
      <c r="AF319" s="118"/>
      <c r="AG319" s="118"/>
      <c r="AH319" s="118"/>
      <c r="AI319" s="118"/>
      <c r="AJ319" s="118"/>
      <c r="AK319" s="118"/>
      <c r="AL319" s="118"/>
      <c r="AM319" s="118"/>
      <c r="AN319" s="118"/>
      <c r="AO319" s="118"/>
      <c r="AP319" s="118"/>
      <c r="AQ319" s="118"/>
      <c r="AR319" s="118"/>
      <c r="AS319" s="118"/>
      <c r="AT319" s="118"/>
      <c r="AU319" s="118"/>
      <c r="AV319" s="118"/>
      <c r="AW319" s="118"/>
      <c r="AX319" s="118"/>
      <c r="AY319" s="118"/>
      <c r="AZ319" s="118"/>
      <c r="BA319" s="118"/>
      <c r="BB319" s="118"/>
      <c r="BC319" s="118"/>
      <c r="BD319" s="118"/>
      <c r="BE319" s="118"/>
      <c r="BF319" s="118"/>
      <c r="BG319" s="118"/>
      <c r="BH319" s="118"/>
      <c r="BI319" s="118"/>
      <c r="BJ319" s="118"/>
      <c r="BK319" s="118"/>
      <c r="BL319" s="118"/>
      <c r="BM319" s="118"/>
      <c r="BN319" s="118"/>
      <c r="BO319" s="118"/>
      <c r="BP319" s="118"/>
      <c r="BQ319" s="118"/>
      <c r="BR319" s="118"/>
      <c r="BS319" s="118"/>
      <c r="BT319" s="118"/>
      <c r="BU319" s="118"/>
      <c r="BV319" s="118"/>
      <c r="BW319" s="118"/>
      <c r="BX319" s="118"/>
      <c r="BY319" s="118"/>
      <c r="BZ319" s="118"/>
      <c r="CA319" s="118"/>
      <c r="CB319" s="118"/>
      <c r="CC319" s="118"/>
      <c r="CD319" s="118"/>
      <c r="CE319" s="118"/>
      <c r="CF319" s="118"/>
      <c r="CG319" s="118"/>
      <c r="CH319" s="118"/>
      <c r="CI319" s="118"/>
      <c r="CJ319" s="118"/>
      <c r="CK319" s="118"/>
      <c r="CL319" s="118"/>
      <c r="CM319" s="118"/>
      <c r="CN319" s="118"/>
      <c r="CO319" s="118"/>
      <c r="CP319" s="118"/>
      <c r="CQ319" s="118"/>
      <c r="CR319" s="118"/>
      <c r="CS319" s="118"/>
      <c r="CT319" s="118"/>
      <c r="CU319" s="118"/>
      <c r="CV319" s="118"/>
      <c r="CW319" s="118"/>
      <c r="CX319" s="118"/>
      <c r="CY319" s="118"/>
      <c r="CZ319" s="118"/>
      <c r="DA319" s="118"/>
      <c r="DB319" s="118"/>
      <c r="DC319" s="118"/>
      <c r="DD319" s="118"/>
      <c r="DE319" s="118"/>
      <c r="DF319" s="118"/>
      <c r="DG319" s="118"/>
      <c r="DH319" s="118"/>
      <c r="DI319" s="118"/>
      <c r="DJ319" s="118"/>
      <c r="DK319" s="118"/>
      <c r="DL319" s="118"/>
      <c r="DM319" s="118"/>
      <c r="DN319" s="118"/>
      <c r="DO319" s="118"/>
      <c r="DP319" s="118"/>
      <c r="DQ319" s="118"/>
      <c r="DR319" s="118"/>
      <c r="DS319" s="118"/>
      <c r="DT319" s="118"/>
      <c r="DU319" s="118"/>
      <c r="DV319" s="118"/>
      <c r="DW319" s="118"/>
      <c r="DX319" s="118"/>
      <c r="DY319" s="118"/>
      <c r="DZ319" s="118"/>
      <c r="EA319" s="118"/>
      <c r="EB319" s="118"/>
      <c r="EC319" s="118"/>
      <c r="ED319" s="118"/>
      <c r="EE319" s="118"/>
      <c r="EF319" s="118"/>
      <c r="EG319" s="118"/>
      <c r="EH319" s="118"/>
      <c r="EI319" s="118"/>
      <c r="EJ319" s="118"/>
      <c r="EK319" s="118"/>
      <c r="EL319" s="118"/>
      <c r="EM319" s="118"/>
      <c r="EN319" s="118"/>
      <c r="EO319" s="118"/>
      <c r="EP319" s="118"/>
      <c r="EQ319" s="118"/>
      <c r="ER319" s="118"/>
      <c r="ES319" s="118"/>
      <c r="ET319" s="118"/>
      <c r="EU319" s="118"/>
      <c r="EV319" s="118"/>
      <c r="EW319" s="118"/>
      <c r="EX319" s="118"/>
      <c r="EY319" s="118"/>
      <c r="EZ319" s="118"/>
      <c r="FA319" s="118"/>
      <c r="FB319" s="118"/>
      <c r="FC319" s="118"/>
      <c r="FD319" s="118"/>
      <c r="FE319" s="118"/>
      <c r="FF319" s="118"/>
      <c r="FG319" s="118"/>
      <c r="FH319" s="118"/>
      <c r="FI319" s="118"/>
      <c r="FJ319" s="118"/>
      <c r="FK319" s="118"/>
      <c r="FL319" s="118"/>
      <c r="FM319" s="118"/>
      <c r="FN319" s="118"/>
      <c r="FO319" s="118"/>
      <c r="FP319" s="118"/>
      <c r="FQ319" s="118"/>
      <c r="FR319" s="118"/>
      <c r="FS319" s="118"/>
      <c r="FT319" s="118"/>
      <c r="FU319" s="118"/>
      <c r="FV319" s="118"/>
      <c r="FW319" s="118"/>
      <c r="FX319" s="118"/>
      <c r="FY319" s="118"/>
      <c r="FZ319" s="118"/>
      <c r="GA319" s="118"/>
      <c r="GB319" s="118"/>
      <c r="GC319" s="118"/>
      <c r="GD319" s="118"/>
      <c r="GE319" s="118"/>
      <c r="GF319" s="118"/>
      <c r="GG319" s="118"/>
      <c r="GH319" s="118"/>
      <c r="GI319" s="118"/>
      <c r="GJ319" s="118"/>
      <c r="GK319" s="118"/>
      <c r="GL319" s="118"/>
      <c r="GM319" s="118"/>
      <c r="GN319" s="118"/>
      <c r="GO319" s="118"/>
      <c r="GP319" s="118"/>
      <c r="GQ319" s="118"/>
      <c r="GR319" s="118"/>
      <c r="GS319" s="118"/>
      <c r="GT319" s="118"/>
      <c r="GU319" s="118"/>
      <c r="GV319" s="118"/>
      <c r="GW319" s="118"/>
      <c r="GX319" s="118"/>
      <c r="GY319" s="118"/>
      <c r="GZ319" s="118"/>
      <c r="HA319" s="118"/>
      <c r="HB319" s="118"/>
      <c r="HC319" s="118"/>
      <c r="HD319" s="118"/>
      <c r="HE319" s="118"/>
      <c r="HF319" s="118"/>
      <c r="HG319" s="118"/>
      <c r="HH319" s="118"/>
      <c r="HI319" s="118"/>
      <c r="HJ319" s="118"/>
      <c r="HK319" s="118"/>
      <c r="HL319" s="118"/>
      <c r="HM319" s="118"/>
      <c r="HN319" s="118"/>
      <c r="HO319" s="118"/>
      <c r="HP319" s="118"/>
    </row>
    <row r="320" spans="1:224" s="272" customFormat="1" x14ac:dyDescent="0.25">
      <c r="A320" s="112"/>
      <c r="B320" s="113"/>
      <c r="C320" s="113"/>
      <c r="D320" s="279"/>
      <c r="E320" s="280"/>
      <c r="F320" s="281"/>
      <c r="H320" s="199"/>
      <c r="I320" s="238"/>
      <c r="J320" s="119"/>
      <c r="K320" s="120"/>
      <c r="L320" s="118"/>
      <c r="M320" s="118"/>
      <c r="N320" s="118"/>
      <c r="O320" s="118"/>
      <c r="P320" s="118"/>
      <c r="Q320" s="118"/>
      <c r="R320" s="118"/>
      <c r="S320" s="118"/>
      <c r="T320" s="118"/>
      <c r="U320" s="118"/>
      <c r="V320" s="118"/>
      <c r="W320" s="118"/>
      <c r="X320" s="118"/>
      <c r="Y320" s="118"/>
      <c r="Z320" s="118"/>
      <c r="AA320" s="118"/>
      <c r="AB320" s="118"/>
      <c r="AC320" s="118"/>
      <c r="AD320" s="118"/>
      <c r="AE320" s="118"/>
      <c r="AF320" s="118"/>
      <c r="AG320" s="118"/>
      <c r="AH320" s="118"/>
      <c r="AI320" s="118"/>
      <c r="AJ320" s="118"/>
      <c r="AK320" s="118"/>
      <c r="AL320" s="118"/>
      <c r="AM320" s="118"/>
      <c r="AN320" s="118"/>
      <c r="AO320" s="118"/>
      <c r="AP320" s="118"/>
      <c r="AQ320" s="118"/>
      <c r="AR320" s="118"/>
      <c r="AS320" s="118"/>
      <c r="AT320" s="118"/>
      <c r="AU320" s="118"/>
      <c r="AV320" s="118"/>
      <c r="AW320" s="118"/>
      <c r="AX320" s="118"/>
      <c r="AY320" s="118"/>
      <c r="AZ320" s="118"/>
      <c r="BA320" s="118"/>
      <c r="BB320" s="118"/>
      <c r="BC320" s="118"/>
      <c r="BD320" s="118"/>
      <c r="BE320" s="118"/>
      <c r="BF320" s="118"/>
      <c r="BG320" s="118"/>
      <c r="BH320" s="118"/>
      <c r="BI320" s="118"/>
      <c r="BJ320" s="118"/>
      <c r="BK320" s="118"/>
      <c r="BL320" s="118"/>
      <c r="BM320" s="118"/>
      <c r="BN320" s="118"/>
      <c r="BO320" s="118"/>
      <c r="BP320" s="118"/>
      <c r="BQ320" s="118"/>
      <c r="BR320" s="118"/>
      <c r="BS320" s="118"/>
      <c r="BT320" s="118"/>
      <c r="BU320" s="118"/>
      <c r="BV320" s="118"/>
      <c r="BW320" s="118"/>
      <c r="BX320" s="118"/>
      <c r="BY320" s="118"/>
      <c r="BZ320" s="118"/>
      <c r="CA320" s="118"/>
      <c r="CB320" s="118"/>
      <c r="CC320" s="118"/>
      <c r="CD320" s="118"/>
      <c r="CE320" s="118"/>
      <c r="CF320" s="118"/>
      <c r="CG320" s="118"/>
      <c r="CH320" s="118"/>
      <c r="CI320" s="118"/>
      <c r="CJ320" s="118"/>
      <c r="CK320" s="118"/>
      <c r="CL320" s="118"/>
      <c r="CM320" s="118"/>
      <c r="CN320" s="118"/>
      <c r="CO320" s="118"/>
      <c r="CP320" s="118"/>
      <c r="CQ320" s="118"/>
      <c r="CR320" s="118"/>
      <c r="CS320" s="118"/>
      <c r="CT320" s="118"/>
      <c r="CU320" s="118"/>
      <c r="CV320" s="118"/>
      <c r="CW320" s="118"/>
      <c r="CX320" s="118"/>
      <c r="CY320" s="118"/>
      <c r="CZ320" s="118"/>
      <c r="DA320" s="118"/>
      <c r="DB320" s="118"/>
      <c r="DC320" s="118"/>
      <c r="DD320" s="118"/>
      <c r="DE320" s="118"/>
      <c r="DF320" s="118"/>
      <c r="DG320" s="118"/>
      <c r="DH320" s="118"/>
      <c r="DI320" s="118"/>
      <c r="DJ320" s="118"/>
      <c r="DK320" s="118"/>
      <c r="DL320" s="118"/>
      <c r="DM320" s="118"/>
      <c r="DN320" s="118"/>
      <c r="DO320" s="118"/>
      <c r="DP320" s="118"/>
      <c r="DQ320" s="118"/>
      <c r="DR320" s="118"/>
      <c r="DS320" s="118"/>
      <c r="DT320" s="118"/>
      <c r="DU320" s="118"/>
      <c r="DV320" s="118"/>
      <c r="DW320" s="118"/>
      <c r="DX320" s="118"/>
      <c r="DY320" s="118"/>
      <c r="DZ320" s="118"/>
      <c r="EA320" s="118"/>
      <c r="EB320" s="118"/>
      <c r="EC320" s="118"/>
      <c r="ED320" s="118"/>
      <c r="EE320" s="118"/>
      <c r="EF320" s="118"/>
      <c r="EG320" s="118"/>
      <c r="EH320" s="118"/>
      <c r="EI320" s="118"/>
      <c r="EJ320" s="118"/>
      <c r="EK320" s="118"/>
      <c r="EL320" s="118"/>
      <c r="EM320" s="118"/>
      <c r="EN320" s="118"/>
      <c r="EO320" s="118"/>
      <c r="EP320" s="118"/>
      <c r="EQ320" s="118"/>
      <c r="ER320" s="118"/>
      <c r="ES320" s="118"/>
      <c r="ET320" s="118"/>
      <c r="EU320" s="118"/>
      <c r="EV320" s="118"/>
      <c r="EW320" s="118"/>
      <c r="EX320" s="118"/>
      <c r="EY320" s="118"/>
      <c r="EZ320" s="118"/>
      <c r="FA320" s="118"/>
      <c r="FB320" s="118"/>
      <c r="FC320" s="118"/>
      <c r="FD320" s="118"/>
      <c r="FE320" s="118"/>
      <c r="FF320" s="118"/>
      <c r="FG320" s="118"/>
      <c r="FH320" s="118"/>
      <c r="FI320" s="118"/>
      <c r="FJ320" s="118"/>
      <c r="FK320" s="118"/>
      <c r="FL320" s="118"/>
      <c r="FM320" s="118"/>
      <c r="FN320" s="118"/>
      <c r="FO320" s="118"/>
      <c r="FP320" s="118"/>
      <c r="FQ320" s="118"/>
      <c r="FR320" s="118"/>
      <c r="FS320" s="118"/>
      <c r="FT320" s="118"/>
      <c r="FU320" s="118"/>
      <c r="FV320" s="118"/>
      <c r="FW320" s="118"/>
      <c r="FX320" s="118"/>
      <c r="FY320" s="118"/>
      <c r="FZ320" s="118"/>
      <c r="GA320" s="118"/>
      <c r="GB320" s="118"/>
      <c r="GC320" s="118"/>
      <c r="GD320" s="118"/>
      <c r="GE320" s="118"/>
      <c r="GF320" s="118"/>
      <c r="GG320" s="118"/>
      <c r="GH320" s="118"/>
      <c r="GI320" s="118"/>
      <c r="GJ320" s="118"/>
      <c r="GK320" s="118"/>
      <c r="GL320" s="118"/>
      <c r="GM320" s="118"/>
      <c r="GN320" s="118"/>
      <c r="GO320" s="118"/>
      <c r="GP320" s="118"/>
      <c r="GQ320" s="118"/>
      <c r="GR320" s="118"/>
      <c r="GS320" s="118"/>
      <c r="GT320" s="118"/>
      <c r="GU320" s="118"/>
      <c r="GV320" s="118"/>
      <c r="GW320" s="118"/>
      <c r="GX320" s="118"/>
      <c r="GY320" s="118"/>
      <c r="GZ320" s="118"/>
      <c r="HA320" s="118"/>
      <c r="HB320" s="118"/>
      <c r="HC320" s="118"/>
      <c r="HD320" s="118"/>
      <c r="HE320" s="118"/>
      <c r="HF320" s="118"/>
      <c r="HG320" s="118"/>
      <c r="HH320" s="118"/>
      <c r="HI320" s="118"/>
      <c r="HJ320" s="118"/>
      <c r="HK320" s="118"/>
      <c r="HL320" s="118"/>
      <c r="HM320" s="118"/>
      <c r="HN320" s="118"/>
      <c r="HO320" s="118"/>
      <c r="HP320" s="118"/>
    </row>
    <row r="321" spans="1:224" s="272" customFormat="1" ht="15.6" x14ac:dyDescent="0.25">
      <c r="A321" s="112"/>
      <c r="B321" s="113"/>
      <c r="C321" s="113"/>
      <c r="D321" s="275"/>
      <c r="E321" s="276"/>
      <c r="F321" s="277"/>
      <c r="H321" s="199"/>
      <c r="I321" s="238"/>
      <c r="J321" s="119"/>
      <c r="K321" s="120"/>
      <c r="L321" s="118"/>
      <c r="M321" s="118"/>
      <c r="N321" s="118"/>
      <c r="O321" s="118"/>
      <c r="P321" s="118"/>
      <c r="Q321" s="118"/>
      <c r="R321" s="118"/>
      <c r="S321" s="118"/>
      <c r="T321" s="118"/>
      <c r="U321" s="118"/>
      <c r="V321" s="118"/>
      <c r="W321" s="118"/>
      <c r="X321" s="118"/>
      <c r="Y321" s="118"/>
      <c r="Z321" s="118"/>
      <c r="AA321" s="118"/>
      <c r="AB321" s="118"/>
      <c r="AC321" s="118"/>
      <c r="AD321" s="118"/>
      <c r="AE321" s="118"/>
      <c r="AF321" s="118"/>
      <c r="AG321" s="118"/>
      <c r="AH321" s="118"/>
      <c r="AI321" s="118"/>
      <c r="AJ321" s="118"/>
      <c r="AK321" s="118"/>
      <c r="AL321" s="118"/>
      <c r="AM321" s="118"/>
      <c r="AN321" s="118"/>
      <c r="AO321" s="118"/>
      <c r="AP321" s="118"/>
      <c r="AQ321" s="118"/>
      <c r="AR321" s="118"/>
      <c r="AS321" s="118"/>
      <c r="AT321" s="118"/>
      <c r="AU321" s="118"/>
      <c r="AV321" s="118"/>
      <c r="AW321" s="118"/>
      <c r="AX321" s="118"/>
      <c r="AY321" s="118"/>
      <c r="AZ321" s="118"/>
      <c r="BA321" s="118"/>
      <c r="BB321" s="118"/>
      <c r="BC321" s="118"/>
      <c r="BD321" s="118"/>
      <c r="BE321" s="118"/>
      <c r="BF321" s="118"/>
      <c r="BG321" s="118"/>
      <c r="BH321" s="118"/>
      <c r="BI321" s="118"/>
      <c r="BJ321" s="118"/>
      <c r="BK321" s="118"/>
      <c r="BL321" s="118"/>
      <c r="BM321" s="118"/>
      <c r="BN321" s="118"/>
      <c r="BO321" s="118"/>
      <c r="BP321" s="118"/>
      <c r="BQ321" s="118"/>
      <c r="BR321" s="118"/>
      <c r="BS321" s="118"/>
      <c r="BT321" s="118"/>
      <c r="BU321" s="118"/>
      <c r="BV321" s="118"/>
      <c r="BW321" s="118"/>
      <c r="BX321" s="118"/>
      <c r="BY321" s="118"/>
      <c r="BZ321" s="118"/>
      <c r="CA321" s="118"/>
      <c r="CB321" s="118"/>
      <c r="CC321" s="118"/>
      <c r="CD321" s="118"/>
      <c r="CE321" s="118"/>
      <c r="CF321" s="118"/>
      <c r="CG321" s="118"/>
      <c r="CH321" s="118"/>
      <c r="CI321" s="118"/>
      <c r="CJ321" s="118"/>
      <c r="CK321" s="118"/>
      <c r="CL321" s="118"/>
      <c r="CM321" s="118"/>
      <c r="CN321" s="118"/>
      <c r="CO321" s="118"/>
      <c r="CP321" s="118"/>
      <c r="CQ321" s="118"/>
      <c r="CR321" s="118"/>
      <c r="CS321" s="118"/>
      <c r="CT321" s="118"/>
      <c r="CU321" s="118"/>
      <c r="CV321" s="118"/>
      <c r="CW321" s="118"/>
      <c r="CX321" s="118"/>
      <c r="CY321" s="118"/>
      <c r="CZ321" s="118"/>
      <c r="DA321" s="118"/>
      <c r="DB321" s="118"/>
      <c r="DC321" s="118"/>
      <c r="DD321" s="118"/>
      <c r="DE321" s="118"/>
      <c r="DF321" s="118"/>
      <c r="DG321" s="118"/>
      <c r="DH321" s="118"/>
      <c r="DI321" s="118"/>
      <c r="DJ321" s="118"/>
      <c r="DK321" s="118"/>
      <c r="DL321" s="118"/>
      <c r="DM321" s="118"/>
      <c r="DN321" s="118"/>
      <c r="DO321" s="118"/>
      <c r="DP321" s="118"/>
      <c r="DQ321" s="118"/>
      <c r="DR321" s="118"/>
      <c r="DS321" s="118"/>
      <c r="DT321" s="118"/>
      <c r="DU321" s="118"/>
      <c r="DV321" s="118"/>
      <c r="DW321" s="118"/>
      <c r="DX321" s="118"/>
      <c r="DY321" s="118"/>
      <c r="DZ321" s="118"/>
      <c r="EA321" s="118"/>
      <c r="EB321" s="118"/>
      <c r="EC321" s="118"/>
      <c r="ED321" s="118"/>
      <c r="EE321" s="118"/>
      <c r="EF321" s="118"/>
      <c r="EG321" s="118"/>
      <c r="EH321" s="118"/>
      <c r="EI321" s="118"/>
      <c r="EJ321" s="118"/>
      <c r="EK321" s="118"/>
      <c r="EL321" s="118"/>
      <c r="EM321" s="118"/>
      <c r="EN321" s="118"/>
      <c r="EO321" s="118"/>
      <c r="EP321" s="118"/>
      <c r="EQ321" s="118"/>
      <c r="ER321" s="118"/>
      <c r="ES321" s="118"/>
      <c r="ET321" s="118"/>
      <c r="EU321" s="118"/>
      <c r="EV321" s="118"/>
      <c r="EW321" s="118"/>
      <c r="EX321" s="118"/>
      <c r="EY321" s="118"/>
      <c r="EZ321" s="118"/>
      <c r="FA321" s="118"/>
      <c r="FB321" s="118"/>
      <c r="FC321" s="118"/>
      <c r="FD321" s="118"/>
      <c r="FE321" s="118"/>
      <c r="FF321" s="118"/>
      <c r="FG321" s="118"/>
      <c r="FH321" s="118"/>
      <c r="FI321" s="118"/>
      <c r="FJ321" s="118"/>
      <c r="FK321" s="118"/>
      <c r="FL321" s="118"/>
      <c r="FM321" s="118"/>
      <c r="FN321" s="118"/>
      <c r="FO321" s="118"/>
      <c r="FP321" s="118"/>
      <c r="FQ321" s="118"/>
      <c r="FR321" s="118"/>
      <c r="FS321" s="118"/>
      <c r="FT321" s="118"/>
      <c r="FU321" s="118"/>
      <c r="FV321" s="118"/>
      <c r="FW321" s="118"/>
      <c r="FX321" s="118"/>
      <c r="FY321" s="118"/>
      <c r="FZ321" s="118"/>
      <c r="GA321" s="118"/>
      <c r="GB321" s="118"/>
      <c r="GC321" s="118"/>
      <c r="GD321" s="118"/>
      <c r="GE321" s="118"/>
      <c r="GF321" s="118"/>
      <c r="GG321" s="118"/>
      <c r="GH321" s="118"/>
      <c r="GI321" s="118"/>
      <c r="GJ321" s="118"/>
      <c r="GK321" s="118"/>
      <c r="GL321" s="118"/>
      <c r="GM321" s="118"/>
      <c r="GN321" s="118"/>
      <c r="GO321" s="118"/>
      <c r="GP321" s="118"/>
      <c r="GQ321" s="118"/>
      <c r="GR321" s="118"/>
      <c r="GS321" s="118"/>
      <c r="GT321" s="118"/>
      <c r="GU321" s="118"/>
      <c r="GV321" s="118"/>
      <c r="GW321" s="118"/>
      <c r="GX321" s="118"/>
      <c r="GY321" s="118"/>
      <c r="GZ321" s="118"/>
      <c r="HA321" s="118"/>
      <c r="HB321" s="118"/>
      <c r="HC321" s="118"/>
      <c r="HD321" s="118"/>
      <c r="HE321" s="118"/>
      <c r="HF321" s="118"/>
      <c r="HG321" s="118"/>
      <c r="HH321" s="118"/>
      <c r="HI321" s="118"/>
      <c r="HJ321" s="118"/>
      <c r="HK321" s="118"/>
      <c r="HL321" s="118"/>
      <c r="HM321" s="118"/>
      <c r="HN321" s="118"/>
      <c r="HO321" s="118"/>
      <c r="HP321" s="118"/>
    </row>
    <row r="322" spans="1:224" s="272" customFormat="1" x14ac:dyDescent="0.25">
      <c r="A322" s="112"/>
      <c r="B322" s="113"/>
      <c r="C322" s="113"/>
      <c r="D322" s="279"/>
      <c r="E322" s="280"/>
      <c r="F322" s="281"/>
      <c r="H322" s="199"/>
      <c r="I322" s="238"/>
      <c r="J322" s="119"/>
      <c r="K322" s="120"/>
      <c r="L322" s="118"/>
      <c r="M322" s="118"/>
      <c r="N322" s="118"/>
      <c r="O322" s="118"/>
      <c r="P322" s="118"/>
      <c r="Q322" s="118"/>
      <c r="R322" s="118"/>
      <c r="S322" s="118"/>
      <c r="T322" s="118"/>
      <c r="U322" s="118"/>
      <c r="V322" s="118"/>
      <c r="W322" s="118"/>
      <c r="X322" s="118"/>
      <c r="Y322" s="118"/>
      <c r="Z322" s="118"/>
      <c r="AA322" s="118"/>
      <c r="AB322" s="118"/>
      <c r="AC322" s="118"/>
      <c r="AD322" s="118"/>
      <c r="AE322" s="118"/>
      <c r="AF322" s="118"/>
      <c r="AG322" s="118"/>
      <c r="AH322" s="118"/>
      <c r="AI322" s="118"/>
      <c r="AJ322" s="118"/>
      <c r="AK322" s="118"/>
      <c r="AL322" s="118"/>
      <c r="AM322" s="118"/>
      <c r="AN322" s="118"/>
      <c r="AO322" s="118"/>
      <c r="AP322" s="118"/>
      <c r="AQ322" s="118"/>
      <c r="AR322" s="118"/>
      <c r="AS322" s="118"/>
      <c r="AT322" s="118"/>
      <c r="AU322" s="118"/>
      <c r="AV322" s="118"/>
      <c r="AW322" s="118"/>
      <c r="AX322" s="118"/>
      <c r="AY322" s="118"/>
      <c r="AZ322" s="118"/>
      <c r="BA322" s="118"/>
      <c r="BB322" s="118"/>
      <c r="BC322" s="118"/>
      <c r="BD322" s="118"/>
      <c r="BE322" s="118"/>
      <c r="BF322" s="118"/>
      <c r="BG322" s="118"/>
      <c r="BH322" s="118"/>
      <c r="BI322" s="118"/>
      <c r="BJ322" s="118"/>
      <c r="BK322" s="118"/>
      <c r="BL322" s="118"/>
      <c r="BM322" s="118"/>
      <c r="BN322" s="118"/>
      <c r="BO322" s="118"/>
      <c r="BP322" s="118"/>
      <c r="BQ322" s="118"/>
      <c r="BR322" s="118"/>
      <c r="BS322" s="118"/>
      <c r="BT322" s="118"/>
      <c r="BU322" s="118"/>
      <c r="BV322" s="118"/>
      <c r="BW322" s="118"/>
      <c r="BX322" s="118"/>
      <c r="BY322" s="118"/>
      <c r="BZ322" s="118"/>
      <c r="CA322" s="118"/>
      <c r="CB322" s="118"/>
      <c r="CC322" s="118"/>
      <c r="CD322" s="118"/>
      <c r="CE322" s="118"/>
      <c r="CF322" s="118"/>
      <c r="CG322" s="118"/>
      <c r="CH322" s="118"/>
      <c r="CI322" s="118"/>
      <c r="CJ322" s="118"/>
      <c r="CK322" s="118"/>
      <c r="CL322" s="118"/>
      <c r="CM322" s="118"/>
      <c r="CN322" s="118"/>
      <c r="CO322" s="118"/>
      <c r="CP322" s="118"/>
      <c r="CQ322" s="118"/>
      <c r="CR322" s="118"/>
      <c r="CS322" s="118"/>
      <c r="CT322" s="118"/>
      <c r="CU322" s="118"/>
      <c r="CV322" s="118"/>
      <c r="CW322" s="118"/>
      <c r="CX322" s="118"/>
      <c r="CY322" s="118"/>
      <c r="CZ322" s="118"/>
      <c r="DA322" s="118"/>
      <c r="DB322" s="118"/>
      <c r="DC322" s="118"/>
      <c r="DD322" s="118"/>
      <c r="DE322" s="118"/>
      <c r="DF322" s="118"/>
      <c r="DG322" s="118"/>
      <c r="DH322" s="118"/>
      <c r="DI322" s="118"/>
      <c r="DJ322" s="118"/>
      <c r="DK322" s="118"/>
      <c r="DL322" s="118"/>
      <c r="DM322" s="118"/>
      <c r="DN322" s="118"/>
      <c r="DO322" s="118"/>
      <c r="DP322" s="118"/>
      <c r="DQ322" s="118"/>
      <c r="DR322" s="118"/>
      <c r="DS322" s="118"/>
      <c r="DT322" s="118"/>
      <c r="DU322" s="118"/>
      <c r="DV322" s="118"/>
      <c r="DW322" s="118"/>
      <c r="DX322" s="118"/>
      <c r="DY322" s="118"/>
      <c r="DZ322" s="118"/>
      <c r="EA322" s="118"/>
      <c r="EB322" s="118"/>
      <c r="EC322" s="118"/>
      <c r="ED322" s="118"/>
      <c r="EE322" s="118"/>
      <c r="EF322" s="118"/>
      <c r="EG322" s="118"/>
      <c r="EH322" s="118"/>
      <c r="EI322" s="118"/>
      <c r="EJ322" s="118"/>
      <c r="EK322" s="118"/>
      <c r="EL322" s="118"/>
      <c r="EM322" s="118"/>
      <c r="EN322" s="118"/>
      <c r="EO322" s="118"/>
      <c r="EP322" s="118"/>
      <c r="EQ322" s="118"/>
      <c r="ER322" s="118"/>
      <c r="ES322" s="118"/>
      <c r="ET322" s="118"/>
      <c r="EU322" s="118"/>
      <c r="EV322" s="118"/>
      <c r="EW322" s="118"/>
      <c r="EX322" s="118"/>
      <c r="EY322" s="118"/>
      <c r="EZ322" s="118"/>
      <c r="FA322" s="118"/>
      <c r="FB322" s="118"/>
      <c r="FC322" s="118"/>
      <c r="FD322" s="118"/>
      <c r="FE322" s="118"/>
      <c r="FF322" s="118"/>
      <c r="FG322" s="118"/>
      <c r="FH322" s="118"/>
      <c r="FI322" s="118"/>
      <c r="FJ322" s="118"/>
      <c r="FK322" s="118"/>
      <c r="FL322" s="118"/>
      <c r="FM322" s="118"/>
      <c r="FN322" s="118"/>
      <c r="FO322" s="118"/>
      <c r="FP322" s="118"/>
      <c r="FQ322" s="118"/>
      <c r="FR322" s="118"/>
      <c r="FS322" s="118"/>
      <c r="FT322" s="118"/>
      <c r="FU322" s="118"/>
      <c r="FV322" s="118"/>
      <c r="FW322" s="118"/>
      <c r="FX322" s="118"/>
      <c r="FY322" s="118"/>
      <c r="FZ322" s="118"/>
      <c r="GA322" s="118"/>
      <c r="GB322" s="118"/>
      <c r="GC322" s="118"/>
      <c r="GD322" s="118"/>
      <c r="GE322" s="118"/>
      <c r="GF322" s="118"/>
      <c r="GG322" s="118"/>
      <c r="GH322" s="118"/>
      <c r="GI322" s="118"/>
      <c r="GJ322" s="118"/>
      <c r="GK322" s="118"/>
      <c r="GL322" s="118"/>
      <c r="GM322" s="118"/>
      <c r="GN322" s="118"/>
      <c r="GO322" s="118"/>
      <c r="GP322" s="118"/>
      <c r="GQ322" s="118"/>
      <c r="GR322" s="118"/>
      <c r="GS322" s="118"/>
      <c r="GT322" s="118"/>
      <c r="GU322" s="118"/>
      <c r="GV322" s="118"/>
      <c r="GW322" s="118"/>
      <c r="GX322" s="118"/>
      <c r="GY322" s="118"/>
      <c r="GZ322" s="118"/>
      <c r="HA322" s="118"/>
      <c r="HB322" s="118"/>
      <c r="HC322" s="118"/>
      <c r="HD322" s="118"/>
      <c r="HE322" s="118"/>
      <c r="HF322" s="118"/>
      <c r="HG322" s="118"/>
      <c r="HH322" s="118"/>
      <c r="HI322" s="118"/>
      <c r="HJ322" s="118"/>
      <c r="HK322" s="118"/>
      <c r="HL322" s="118"/>
      <c r="HM322" s="118"/>
      <c r="HN322" s="118"/>
      <c r="HO322" s="118"/>
      <c r="HP322" s="118"/>
    </row>
    <row r="323" spans="1:224" s="272" customFormat="1" x14ac:dyDescent="0.25">
      <c r="A323" s="112"/>
      <c r="B323" s="113"/>
      <c r="C323" s="113"/>
      <c r="D323" s="279"/>
      <c r="E323" s="280"/>
      <c r="F323" s="281"/>
      <c r="H323" s="199"/>
      <c r="I323" s="238"/>
      <c r="J323" s="119"/>
      <c r="K323" s="120"/>
      <c r="L323" s="118"/>
      <c r="M323" s="118"/>
      <c r="N323" s="118"/>
      <c r="O323" s="118"/>
      <c r="P323" s="118"/>
      <c r="Q323" s="118"/>
      <c r="R323" s="118"/>
      <c r="S323" s="118"/>
      <c r="T323" s="118"/>
      <c r="U323" s="118"/>
      <c r="V323" s="118"/>
      <c r="W323" s="118"/>
      <c r="X323" s="118"/>
      <c r="Y323" s="118"/>
      <c r="Z323" s="118"/>
      <c r="AA323" s="118"/>
      <c r="AB323" s="118"/>
      <c r="AC323" s="118"/>
      <c r="AD323" s="118"/>
      <c r="AE323" s="118"/>
      <c r="AF323" s="118"/>
      <c r="AG323" s="118"/>
      <c r="AH323" s="118"/>
      <c r="AI323" s="118"/>
      <c r="AJ323" s="118"/>
      <c r="AK323" s="118"/>
      <c r="AL323" s="118"/>
      <c r="AM323" s="118"/>
      <c r="AN323" s="118"/>
      <c r="AO323" s="118"/>
      <c r="AP323" s="118"/>
      <c r="AQ323" s="118"/>
      <c r="AR323" s="118"/>
      <c r="AS323" s="118"/>
      <c r="AT323" s="118"/>
      <c r="AU323" s="118"/>
      <c r="AV323" s="118"/>
      <c r="AW323" s="118"/>
      <c r="AX323" s="118"/>
      <c r="AY323" s="118"/>
      <c r="AZ323" s="118"/>
      <c r="BA323" s="118"/>
      <c r="BB323" s="118"/>
      <c r="BC323" s="118"/>
      <c r="BD323" s="118"/>
      <c r="BE323" s="118"/>
      <c r="BF323" s="118"/>
      <c r="BG323" s="118"/>
      <c r="BH323" s="118"/>
      <c r="BI323" s="118"/>
      <c r="BJ323" s="118"/>
      <c r="BK323" s="118"/>
      <c r="BL323" s="118"/>
      <c r="BM323" s="118"/>
      <c r="BN323" s="118"/>
      <c r="BO323" s="118"/>
      <c r="BP323" s="118"/>
      <c r="BQ323" s="118"/>
      <c r="BR323" s="118"/>
      <c r="BS323" s="118"/>
      <c r="BT323" s="118"/>
      <c r="BU323" s="118"/>
      <c r="BV323" s="118"/>
      <c r="BW323" s="118"/>
      <c r="BX323" s="118"/>
      <c r="BY323" s="118"/>
      <c r="BZ323" s="118"/>
      <c r="CA323" s="118"/>
      <c r="CB323" s="118"/>
      <c r="CC323" s="118"/>
      <c r="CD323" s="118"/>
      <c r="CE323" s="118"/>
      <c r="CF323" s="118"/>
      <c r="CG323" s="118"/>
      <c r="CH323" s="118"/>
      <c r="CI323" s="118"/>
      <c r="CJ323" s="118"/>
      <c r="CK323" s="118"/>
      <c r="CL323" s="118"/>
      <c r="CM323" s="118"/>
      <c r="CN323" s="118"/>
      <c r="CO323" s="118"/>
      <c r="CP323" s="118"/>
      <c r="CQ323" s="118"/>
      <c r="CR323" s="118"/>
      <c r="CS323" s="118"/>
      <c r="CT323" s="118"/>
      <c r="CU323" s="118"/>
      <c r="CV323" s="118"/>
      <c r="CW323" s="118"/>
      <c r="CX323" s="118"/>
      <c r="CY323" s="118"/>
      <c r="CZ323" s="118"/>
      <c r="DA323" s="118"/>
      <c r="DB323" s="118"/>
      <c r="DC323" s="118"/>
      <c r="DD323" s="118"/>
      <c r="DE323" s="118"/>
      <c r="DF323" s="118"/>
      <c r="DG323" s="118"/>
      <c r="DH323" s="118"/>
      <c r="DI323" s="118"/>
      <c r="DJ323" s="118"/>
      <c r="DK323" s="118"/>
      <c r="DL323" s="118"/>
      <c r="DM323" s="118"/>
      <c r="DN323" s="118"/>
      <c r="DO323" s="118"/>
      <c r="DP323" s="118"/>
      <c r="DQ323" s="118"/>
      <c r="DR323" s="118"/>
      <c r="DS323" s="118"/>
      <c r="DT323" s="118"/>
      <c r="DU323" s="118"/>
      <c r="DV323" s="118"/>
      <c r="DW323" s="118"/>
      <c r="DX323" s="118"/>
      <c r="DY323" s="118"/>
      <c r="DZ323" s="118"/>
      <c r="EA323" s="118"/>
      <c r="EB323" s="118"/>
      <c r="EC323" s="118"/>
      <c r="ED323" s="118"/>
      <c r="EE323" s="118"/>
      <c r="EF323" s="118"/>
      <c r="EG323" s="118"/>
      <c r="EH323" s="118"/>
      <c r="EI323" s="118"/>
      <c r="EJ323" s="118"/>
      <c r="EK323" s="118"/>
      <c r="EL323" s="118"/>
      <c r="EM323" s="118"/>
      <c r="EN323" s="118"/>
      <c r="EO323" s="118"/>
      <c r="EP323" s="118"/>
      <c r="EQ323" s="118"/>
      <c r="ER323" s="118"/>
      <c r="ES323" s="118"/>
      <c r="ET323" s="118"/>
      <c r="EU323" s="118"/>
      <c r="EV323" s="118"/>
      <c r="EW323" s="118"/>
      <c r="EX323" s="118"/>
      <c r="EY323" s="118"/>
      <c r="EZ323" s="118"/>
      <c r="FA323" s="118"/>
      <c r="FB323" s="118"/>
      <c r="FC323" s="118"/>
      <c r="FD323" s="118"/>
      <c r="FE323" s="118"/>
      <c r="FF323" s="118"/>
      <c r="FG323" s="118"/>
      <c r="FH323" s="118"/>
      <c r="FI323" s="118"/>
      <c r="FJ323" s="118"/>
      <c r="FK323" s="118"/>
      <c r="FL323" s="118"/>
      <c r="FM323" s="118"/>
      <c r="FN323" s="118"/>
      <c r="FO323" s="118"/>
      <c r="FP323" s="118"/>
      <c r="FQ323" s="118"/>
      <c r="FR323" s="118"/>
      <c r="FS323" s="118"/>
      <c r="FT323" s="118"/>
      <c r="FU323" s="118"/>
      <c r="FV323" s="118"/>
      <c r="FW323" s="118"/>
      <c r="FX323" s="118"/>
      <c r="FY323" s="118"/>
      <c r="FZ323" s="118"/>
      <c r="GA323" s="118"/>
      <c r="GB323" s="118"/>
      <c r="GC323" s="118"/>
      <c r="GD323" s="118"/>
      <c r="GE323" s="118"/>
      <c r="GF323" s="118"/>
      <c r="GG323" s="118"/>
      <c r="GH323" s="118"/>
      <c r="GI323" s="118"/>
      <c r="GJ323" s="118"/>
      <c r="GK323" s="118"/>
      <c r="GL323" s="118"/>
      <c r="GM323" s="118"/>
      <c r="GN323" s="118"/>
      <c r="GO323" s="118"/>
      <c r="GP323" s="118"/>
      <c r="GQ323" s="118"/>
      <c r="GR323" s="118"/>
      <c r="GS323" s="118"/>
      <c r="GT323" s="118"/>
      <c r="GU323" s="118"/>
      <c r="GV323" s="118"/>
      <c r="GW323" s="118"/>
      <c r="GX323" s="118"/>
      <c r="GY323" s="118"/>
      <c r="GZ323" s="118"/>
      <c r="HA323" s="118"/>
      <c r="HB323" s="118"/>
      <c r="HC323" s="118"/>
      <c r="HD323" s="118"/>
      <c r="HE323" s="118"/>
      <c r="HF323" s="118"/>
      <c r="HG323" s="118"/>
      <c r="HH323" s="118"/>
      <c r="HI323" s="118"/>
      <c r="HJ323" s="118"/>
      <c r="HK323" s="118"/>
      <c r="HL323" s="118"/>
      <c r="HM323" s="118"/>
      <c r="HN323" s="118"/>
      <c r="HO323" s="118"/>
      <c r="HP323" s="118"/>
    </row>
    <row r="324" spans="1:224" s="272" customFormat="1" x14ac:dyDescent="0.25">
      <c r="A324" s="112"/>
      <c r="B324" s="113"/>
      <c r="C324" s="113"/>
      <c r="D324" s="279"/>
      <c r="E324" s="280"/>
      <c r="F324" s="281"/>
      <c r="H324" s="199"/>
      <c r="I324" s="238"/>
      <c r="J324" s="119"/>
      <c r="K324" s="120"/>
      <c r="L324" s="118"/>
      <c r="M324" s="118"/>
      <c r="N324" s="118"/>
      <c r="O324" s="118"/>
      <c r="P324" s="118"/>
      <c r="Q324" s="118"/>
      <c r="R324" s="118"/>
      <c r="S324" s="118"/>
      <c r="T324" s="118"/>
      <c r="U324" s="118"/>
      <c r="V324" s="118"/>
      <c r="W324" s="118"/>
      <c r="X324" s="118"/>
      <c r="Y324" s="118"/>
      <c r="Z324" s="118"/>
      <c r="AA324" s="118"/>
      <c r="AB324" s="118"/>
      <c r="AC324" s="118"/>
      <c r="AD324" s="118"/>
      <c r="AE324" s="118"/>
      <c r="AF324" s="118"/>
      <c r="AG324" s="118"/>
      <c r="AH324" s="118"/>
      <c r="AI324" s="118"/>
      <c r="AJ324" s="118"/>
      <c r="AK324" s="118"/>
      <c r="AL324" s="118"/>
      <c r="AM324" s="118"/>
      <c r="AN324" s="118"/>
      <c r="AO324" s="118"/>
      <c r="AP324" s="118"/>
      <c r="AQ324" s="118"/>
      <c r="AR324" s="118"/>
      <c r="AS324" s="118"/>
      <c r="AT324" s="118"/>
      <c r="AU324" s="118"/>
      <c r="AV324" s="118"/>
      <c r="AW324" s="118"/>
      <c r="AX324" s="118"/>
      <c r="AY324" s="118"/>
      <c r="AZ324" s="118"/>
      <c r="BA324" s="118"/>
      <c r="BB324" s="118"/>
      <c r="BC324" s="118"/>
      <c r="BD324" s="118"/>
      <c r="BE324" s="118"/>
      <c r="BF324" s="118"/>
      <c r="BG324" s="118"/>
      <c r="BH324" s="118"/>
      <c r="BI324" s="118"/>
      <c r="BJ324" s="118"/>
      <c r="BK324" s="118"/>
      <c r="BL324" s="118"/>
      <c r="BM324" s="118"/>
      <c r="BN324" s="118"/>
      <c r="BO324" s="118"/>
      <c r="BP324" s="118"/>
      <c r="BQ324" s="118"/>
      <c r="BR324" s="118"/>
      <c r="BS324" s="118"/>
      <c r="BT324" s="118"/>
      <c r="BU324" s="118"/>
      <c r="BV324" s="118"/>
      <c r="BW324" s="118"/>
      <c r="BX324" s="118"/>
      <c r="BY324" s="118"/>
      <c r="BZ324" s="118"/>
      <c r="CA324" s="118"/>
      <c r="CB324" s="118"/>
      <c r="CC324" s="118"/>
      <c r="CD324" s="118"/>
      <c r="CE324" s="118"/>
      <c r="CF324" s="118"/>
      <c r="CG324" s="118"/>
      <c r="CH324" s="118"/>
      <c r="CI324" s="118"/>
      <c r="CJ324" s="118"/>
      <c r="CK324" s="118"/>
      <c r="CL324" s="118"/>
      <c r="CM324" s="118"/>
      <c r="CN324" s="118"/>
      <c r="CO324" s="118"/>
      <c r="CP324" s="118"/>
      <c r="CQ324" s="118"/>
      <c r="CR324" s="118"/>
      <c r="CS324" s="118"/>
      <c r="CT324" s="118"/>
      <c r="CU324" s="118"/>
      <c r="CV324" s="118"/>
      <c r="CW324" s="118"/>
      <c r="CX324" s="118"/>
      <c r="CY324" s="118"/>
      <c r="CZ324" s="118"/>
      <c r="DA324" s="118"/>
      <c r="DB324" s="118"/>
      <c r="DC324" s="118"/>
      <c r="DD324" s="118"/>
      <c r="DE324" s="118"/>
      <c r="DF324" s="118"/>
      <c r="DG324" s="118"/>
      <c r="DH324" s="118"/>
      <c r="DI324" s="118"/>
      <c r="DJ324" s="118"/>
      <c r="DK324" s="118"/>
      <c r="DL324" s="118"/>
      <c r="DM324" s="118"/>
      <c r="DN324" s="118"/>
      <c r="DO324" s="118"/>
      <c r="DP324" s="118"/>
      <c r="DQ324" s="118"/>
      <c r="DR324" s="118"/>
      <c r="DS324" s="118"/>
      <c r="DT324" s="118"/>
      <c r="DU324" s="118"/>
      <c r="DV324" s="118"/>
      <c r="DW324" s="118"/>
      <c r="DX324" s="118"/>
      <c r="DY324" s="118"/>
      <c r="DZ324" s="118"/>
      <c r="EA324" s="118"/>
      <c r="EB324" s="118"/>
      <c r="EC324" s="118"/>
      <c r="ED324" s="118"/>
      <c r="EE324" s="118"/>
      <c r="EF324" s="118"/>
      <c r="EG324" s="118"/>
      <c r="EH324" s="118"/>
      <c r="EI324" s="118"/>
      <c r="EJ324" s="118"/>
      <c r="EK324" s="118"/>
      <c r="EL324" s="118"/>
      <c r="EM324" s="118"/>
      <c r="EN324" s="118"/>
      <c r="EO324" s="118"/>
      <c r="EP324" s="118"/>
      <c r="EQ324" s="118"/>
      <c r="ER324" s="118"/>
      <c r="ES324" s="118"/>
      <c r="ET324" s="118"/>
      <c r="EU324" s="118"/>
      <c r="EV324" s="118"/>
      <c r="EW324" s="118"/>
      <c r="EX324" s="118"/>
      <c r="EY324" s="118"/>
      <c r="EZ324" s="118"/>
      <c r="FA324" s="118"/>
      <c r="FB324" s="118"/>
      <c r="FC324" s="118"/>
      <c r="FD324" s="118"/>
      <c r="FE324" s="118"/>
      <c r="FF324" s="118"/>
      <c r="FG324" s="118"/>
      <c r="FH324" s="118"/>
      <c r="FI324" s="118"/>
      <c r="FJ324" s="118"/>
      <c r="FK324" s="118"/>
      <c r="FL324" s="118"/>
      <c r="FM324" s="118"/>
      <c r="FN324" s="118"/>
      <c r="FO324" s="118"/>
      <c r="FP324" s="118"/>
      <c r="FQ324" s="118"/>
      <c r="FR324" s="118"/>
      <c r="FS324" s="118"/>
      <c r="FT324" s="118"/>
      <c r="FU324" s="118"/>
      <c r="FV324" s="118"/>
      <c r="FW324" s="118"/>
      <c r="FX324" s="118"/>
      <c r="FY324" s="118"/>
      <c r="FZ324" s="118"/>
      <c r="GA324" s="118"/>
      <c r="GB324" s="118"/>
      <c r="GC324" s="118"/>
      <c r="GD324" s="118"/>
      <c r="GE324" s="118"/>
      <c r="GF324" s="118"/>
      <c r="GG324" s="118"/>
      <c r="GH324" s="118"/>
      <c r="GI324" s="118"/>
      <c r="GJ324" s="118"/>
      <c r="GK324" s="118"/>
      <c r="GL324" s="118"/>
      <c r="GM324" s="118"/>
      <c r="GN324" s="118"/>
      <c r="GO324" s="118"/>
      <c r="GP324" s="118"/>
      <c r="GQ324" s="118"/>
      <c r="GR324" s="118"/>
      <c r="GS324" s="118"/>
      <c r="GT324" s="118"/>
      <c r="GU324" s="118"/>
      <c r="GV324" s="118"/>
      <c r="GW324" s="118"/>
      <c r="GX324" s="118"/>
      <c r="GY324" s="118"/>
      <c r="GZ324" s="118"/>
      <c r="HA324" s="118"/>
      <c r="HB324" s="118"/>
      <c r="HC324" s="118"/>
      <c r="HD324" s="118"/>
      <c r="HE324" s="118"/>
      <c r="HF324" s="118"/>
      <c r="HG324" s="118"/>
      <c r="HH324" s="118"/>
      <c r="HI324" s="118"/>
      <c r="HJ324" s="118"/>
      <c r="HK324" s="118"/>
      <c r="HL324" s="118"/>
      <c r="HM324" s="118"/>
      <c r="HN324" s="118"/>
      <c r="HO324" s="118"/>
      <c r="HP324" s="118"/>
    </row>
    <row r="325" spans="1:224" s="272" customFormat="1" x14ac:dyDescent="0.25">
      <c r="A325" s="112"/>
      <c r="B325" s="113"/>
      <c r="C325" s="113"/>
      <c r="D325" s="279"/>
      <c r="E325" s="280"/>
      <c r="F325" s="281"/>
      <c r="H325" s="199"/>
      <c r="I325" s="238"/>
      <c r="J325" s="119"/>
      <c r="K325" s="120"/>
      <c r="L325" s="118"/>
      <c r="M325" s="118"/>
      <c r="N325" s="118"/>
      <c r="O325" s="118"/>
      <c r="P325" s="118"/>
      <c r="Q325" s="118"/>
      <c r="R325" s="118"/>
      <c r="S325" s="118"/>
      <c r="T325" s="118"/>
      <c r="U325" s="118"/>
      <c r="V325" s="118"/>
      <c r="W325" s="118"/>
      <c r="X325" s="118"/>
      <c r="Y325" s="118"/>
      <c r="Z325" s="118"/>
      <c r="AA325" s="118"/>
      <c r="AB325" s="118"/>
      <c r="AC325" s="118"/>
      <c r="AD325" s="118"/>
      <c r="AE325" s="118"/>
      <c r="AF325" s="118"/>
      <c r="AG325" s="118"/>
      <c r="AH325" s="118"/>
      <c r="AI325" s="118"/>
      <c r="AJ325" s="118"/>
      <c r="AK325" s="118"/>
      <c r="AL325" s="118"/>
      <c r="AM325" s="118"/>
      <c r="AN325" s="118"/>
      <c r="AO325" s="118"/>
      <c r="AP325" s="118"/>
      <c r="AQ325" s="118"/>
      <c r="AR325" s="118"/>
      <c r="AS325" s="118"/>
      <c r="AT325" s="118"/>
      <c r="AU325" s="118"/>
      <c r="AV325" s="118"/>
      <c r="AW325" s="118"/>
      <c r="AX325" s="118"/>
      <c r="AY325" s="118"/>
      <c r="AZ325" s="118"/>
      <c r="BA325" s="118"/>
      <c r="BB325" s="118"/>
      <c r="BC325" s="118"/>
      <c r="BD325" s="118"/>
      <c r="BE325" s="118"/>
      <c r="BF325" s="118"/>
      <c r="BG325" s="118"/>
      <c r="BH325" s="118"/>
      <c r="BI325" s="118"/>
      <c r="BJ325" s="118"/>
      <c r="BK325" s="118"/>
      <c r="BL325" s="118"/>
      <c r="BM325" s="118"/>
      <c r="BN325" s="118"/>
      <c r="BO325" s="118"/>
      <c r="BP325" s="118"/>
      <c r="BQ325" s="118"/>
      <c r="BR325" s="118"/>
      <c r="BS325" s="118"/>
      <c r="BT325" s="118"/>
      <c r="BU325" s="118"/>
      <c r="BV325" s="118"/>
      <c r="BW325" s="118"/>
      <c r="BX325" s="118"/>
      <c r="BY325" s="118"/>
      <c r="BZ325" s="118"/>
      <c r="CA325" s="118"/>
      <c r="CB325" s="118"/>
      <c r="CC325" s="118"/>
      <c r="CD325" s="118"/>
      <c r="CE325" s="118"/>
      <c r="CF325" s="118"/>
      <c r="CG325" s="118"/>
      <c r="CH325" s="118"/>
      <c r="CI325" s="118"/>
      <c r="CJ325" s="118"/>
      <c r="CK325" s="118"/>
      <c r="CL325" s="118"/>
      <c r="CM325" s="118"/>
      <c r="CN325" s="118"/>
      <c r="CO325" s="118"/>
      <c r="CP325" s="118"/>
      <c r="CQ325" s="118"/>
      <c r="CR325" s="118"/>
      <c r="CS325" s="118"/>
      <c r="CT325" s="118"/>
      <c r="CU325" s="118"/>
      <c r="CV325" s="118"/>
      <c r="CW325" s="118"/>
      <c r="CX325" s="118"/>
      <c r="CY325" s="118"/>
      <c r="CZ325" s="118"/>
      <c r="DA325" s="118"/>
      <c r="DB325" s="118"/>
      <c r="DC325" s="118"/>
      <c r="DD325" s="118"/>
      <c r="DE325" s="118"/>
      <c r="DF325" s="118"/>
      <c r="DG325" s="118"/>
      <c r="DH325" s="118"/>
      <c r="DI325" s="118"/>
      <c r="DJ325" s="118"/>
      <c r="DK325" s="118"/>
      <c r="DL325" s="118"/>
      <c r="DM325" s="118"/>
      <c r="DN325" s="118"/>
      <c r="DO325" s="118"/>
      <c r="DP325" s="118"/>
      <c r="DQ325" s="118"/>
      <c r="DR325" s="118"/>
      <c r="DS325" s="118"/>
      <c r="DT325" s="118"/>
      <c r="DU325" s="118"/>
      <c r="DV325" s="118"/>
      <c r="DW325" s="118"/>
      <c r="DX325" s="118"/>
      <c r="DY325" s="118"/>
      <c r="DZ325" s="118"/>
      <c r="EA325" s="118"/>
      <c r="EB325" s="118"/>
      <c r="EC325" s="118"/>
      <c r="ED325" s="118"/>
      <c r="EE325" s="118"/>
      <c r="EF325" s="118"/>
      <c r="EG325" s="118"/>
      <c r="EH325" s="118"/>
      <c r="EI325" s="118"/>
      <c r="EJ325" s="118"/>
      <c r="EK325" s="118"/>
      <c r="EL325" s="118"/>
      <c r="EM325" s="118"/>
      <c r="EN325" s="118"/>
      <c r="EO325" s="118"/>
      <c r="EP325" s="118"/>
      <c r="EQ325" s="118"/>
      <c r="ER325" s="118"/>
      <c r="ES325" s="118"/>
      <c r="ET325" s="118"/>
      <c r="EU325" s="118"/>
      <c r="EV325" s="118"/>
      <c r="EW325" s="118"/>
      <c r="EX325" s="118"/>
      <c r="EY325" s="118"/>
      <c r="EZ325" s="118"/>
      <c r="FA325" s="118"/>
      <c r="FB325" s="118"/>
      <c r="FC325" s="118"/>
      <c r="FD325" s="118"/>
      <c r="FE325" s="118"/>
      <c r="FF325" s="118"/>
      <c r="FG325" s="118"/>
      <c r="FH325" s="118"/>
      <c r="FI325" s="118"/>
      <c r="FJ325" s="118"/>
      <c r="FK325" s="118"/>
      <c r="FL325" s="118"/>
      <c r="FM325" s="118"/>
      <c r="FN325" s="118"/>
      <c r="FO325" s="118"/>
      <c r="FP325" s="118"/>
      <c r="FQ325" s="118"/>
      <c r="FR325" s="118"/>
      <c r="FS325" s="118"/>
      <c r="FT325" s="118"/>
      <c r="FU325" s="118"/>
      <c r="FV325" s="118"/>
      <c r="FW325" s="118"/>
      <c r="FX325" s="118"/>
      <c r="FY325" s="118"/>
      <c r="FZ325" s="118"/>
      <c r="GA325" s="118"/>
      <c r="GB325" s="118"/>
      <c r="GC325" s="118"/>
      <c r="GD325" s="118"/>
      <c r="GE325" s="118"/>
      <c r="GF325" s="118"/>
      <c r="GG325" s="118"/>
      <c r="GH325" s="118"/>
      <c r="GI325" s="118"/>
      <c r="GJ325" s="118"/>
      <c r="GK325" s="118"/>
      <c r="GL325" s="118"/>
      <c r="GM325" s="118"/>
      <c r="GN325" s="118"/>
      <c r="GO325" s="118"/>
      <c r="GP325" s="118"/>
      <c r="GQ325" s="118"/>
      <c r="GR325" s="118"/>
      <c r="GS325" s="118"/>
      <c r="GT325" s="118"/>
      <c r="GU325" s="118"/>
      <c r="GV325" s="118"/>
      <c r="GW325" s="118"/>
      <c r="GX325" s="118"/>
      <c r="GY325" s="118"/>
      <c r="GZ325" s="118"/>
      <c r="HA325" s="118"/>
      <c r="HB325" s="118"/>
      <c r="HC325" s="118"/>
      <c r="HD325" s="118"/>
      <c r="HE325" s="118"/>
      <c r="HF325" s="118"/>
      <c r="HG325" s="118"/>
      <c r="HH325" s="118"/>
      <c r="HI325" s="118"/>
      <c r="HJ325" s="118"/>
      <c r="HK325" s="118"/>
      <c r="HL325" s="118"/>
      <c r="HM325" s="118"/>
      <c r="HN325" s="118"/>
      <c r="HO325" s="118"/>
      <c r="HP325" s="118"/>
    </row>
    <row r="326" spans="1:224" s="272" customFormat="1" x14ac:dyDescent="0.25">
      <c r="A326" s="112"/>
      <c r="B326" s="113"/>
      <c r="C326" s="113"/>
      <c r="D326" s="279"/>
      <c r="E326" s="280"/>
      <c r="F326" s="281"/>
      <c r="H326" s="199"/>
      <c r="I326" s="238"/>
      <c r="J326" s="119"/>
      <c r="K326" s="120"/>
      <c r="L326" s="118"/>
      <c r="M326" s="118"/>
      <c r="N326" s="118"/>
      <c r="O326" s="118"/>
      <c r="P326" s="118"/>
      <c r="Q326" s="118"/>
      <c r="R326" s="118"/>
      <c r="S326" s="118"/>
      <c r="T326" s="118"/>
      <c r="U326" s="118"/>
      <c r="V326" s="118"/>
      <c r="W326" s="118"/>
      <c r="X326" s="118"/>
      <c r="Y326" s="118"/>
      <c r="Z326" s="118"/>
      <c r="AA326" s="118"/>
      <c r="AB326" s="118"/>
      <c r="AC326" s="118"/>
      <c r="AD326" s="118"/>
      <c r="AE326" s="118"/>
      <c r="AF326" s="118"/>
      <c r="AG326" s="118"/>
      <c r="AH326" s="118"/>
      <c r="AI326" s="118"/>
      <c r="AJ326" s="118"/>
      <c r="AK326" s="118"/>
      <c r="AL326" s="118"/>
      <c r="AM326" s="118"/>
      <c r="AN326" s="118"/>
      <c r="AO326" s="118"/>
      <c r="AP326" s="118"/>
      <c r="AQ326" s="118"/>
      <c r="AR326" s="118"/>
      <c r="AS326" s="118"/>
      <c r="AT326" s="118"/>
      <c r="AU326" s="118"/>
      <c r="AV326" s="118"/>
      <c r="AW326" s="118"/>
      <c r="AX326" s="118"/>
      <c r="AY326" s="118"/>
      <c r="AZ326" s="118"/>
      <c r="BA326" s="118"/>
      <c r="BB326" s="118"/>
      <c r="BC326" s="118"/>
      <c r="BD326" s="118"/>
      <c r="BE326" s="118"/>
      <c r="BF326" s="118"/>
      <c r="BG326" s="118"/>
      <c r="BH326" s="118"/>
      <c r="BI326" s="118"/>
      <c r="BJ326" s="118"/>
      <c r="BK326" s="118"/>
      <c r="BL326" s="118"/>
      <c r="BM326" s="118"/>
      <c r="BN326" s="118"/>
      <c r="BO326" s="118"/>
      <c r="BP326" s="118"/>
      <c r="BQ326" s="118"/>
      <c r="BR326" s="118"/>
      <c r="BS326" s="118"/>
      <c r="BT326" s="118"/>
      <c r="BU326" s="118"/>
      <c r="BV326" s="118"/>
      <c r="BW326" s="118"/>
      <c r="BX326" s="118"/>
      <c r="BY326" s="118"/>
      <c r="BZ326" s="118"/>
      <c r="CA326" s="118"/>
      <c r="CB326" s="118"/>
      <c r="CC326" s="118"/>
      <c r="CD326" s="118"/>
      <c r="CE326" s="118"/>
      <c r="CF326" s="118"/>
      <c r="CG326" s="118"/>
      <c r="CH326" s="118"/>
      <c r="CI326" s="118"/>
      <c r="CJ326" s="118"/>
      <c r="CK326" s="118"/>
      <c r="CL326" s="118"/>
      <c r="CM326" s="118"/>
      <c r="CN326" s="118"/>
      <c r="CO326" s="118"/>
      <c r="CP326" s="118"/>
      <c r="CQ326" s="118"/>
      <c r="CR326" s="118"/>
      <c r="CS326" s="118"/>
      <c r="CT326" s="118"/>
      <c r="CU326" s="118"/>
      <c r="CV326" s="118"/>
      <c r="CW326" s="118"/>
      <c r="CX326" s="118"/>
      <c r="CY326" s="118"/>
      <c r="CZ326" s="118"/>
      <c r="DA326" s="118"/>
      <c r="DB326" s="118"/>
      <c r="DC326" s="118"/>
      <c r="DD326" s="118"/>
      <c r="DE326" s="118"/>
      <c r="DF326" s="118"/>
      <c r="DG326" s="118"/>
      <c r="DH326" s="118"/>
      <c r="DI326" s="118"/>
      <c r="DJ326" s="118"/>
      <c r="DK326" s="118"/>
      <c r="DL326" s="118"/>
      <c r="DM326" s="118"/>
      <c r="DN326" s="118"/>
      <c r="DO326" s="118"/>
      <c r="DP326" s="118"/>
      <c r="DQ326" s="118"/>
      <c r="DR326" s="118"/>
      <c r="DS326" s="118"/>
      <c r="DT326" s="118"/>
      <c r="DU326" s="118"/>
      <c r="DV326" s="118"/>
      <c r="DW326" s="118"/>
      <c r="DX326" s="118"/>
      <c r="DY326" s="118"/>
      <c r="DZ326" s="118"/>
      <c r="EA326" s="118"/>
      <c r="EB326" s="118"/>
      <c r="EC326" s="118"/>
      <c r="ED326" s="118"/>
      <c r="EE326" s="118"/>
      <c r="EF326" s="118"/>
      <c r="EG326" s="118"/>
      <c r="EH326" s="118"/>
      <c r="EI326" s="118"/>
      <c r="EJ326" s="118"/>
      <c r="EK326" s="118"/>
      <c r="EL326" s="118"/>
      <c r="EM326" s="118"/>
      <c r="EN326" s="118"/>
      <c r="EO326" s="118"/>
      <c r="EP326" s="118"/>
      <c r="EQ326" s="118"/>
      <c r="ER326" s="118"/>
      <c r="ES326" s="118"/>
      <c r="ET326" s="118"/>
      <c r="EU326" s="118"/>
      <c r="EV326" s="118"/>
      <c r="EW326" s="118"/>
      <c r="EX326" s="118"/>
      <c r="EY326" s="118"/>
      <c r="EZ326" s="118"/>
      <c r="FA326" s="118"/>
      <c r="FB326" s="118"/>
      <c r="FC326" s="118"/>
      <c r="FD326" s="118"/>
      <c r="FE326" s="118"/>
      <c r="FF326" s="118"/>
      <c r="FG326" s="118"/>
      <c r="FH326" s="118"/>
      <c r="FI326" s="118"/>
      <c r="FJ326" s="118"/>
      <c r="FK326" s="118"/>
      <c r="FL326" s="118"/>
      <c r="FM326" s="118"/>
      <c r="FN326" s="118"/>
      <c r="FO326" s="118"/>
      <c r="FP326" s="118"/>
      <c r="FQ326" s="118"/>
      <c r="FR326" s="118"/>
      <c r="FS326" s="118"/>
      <c r="FT326" s="118"/>
      <c r="FU326" s="118"/>
      <c r="FV326" s="118"/>
      <c r="FW326" s="118"/>
      <c r="FX326" s="118"/>
      <c r="FY326" s="118"/>
      <c r="FZ326" s="118"/>
      <c r="GA326" s="118"/>
      <c r="GB326" s="118"/>
      <c r="GC326" s="118"/>
      <c r="GD326" s="118"/>
      <c r="GE326" s="118"/>
      <c r="GF326" s="118"/>
      <c r="GG326" s="118"/>
      <c r="GH326" s="118"/>
      <c r="GI326" s="118"/>
      <c r="GJ326" s="118"/>
      <c r="GK326" s="118"/>
      <c r="GL326" s="118"/>
      <c r="GM326" s="118"/>
      <c r="GN326" s="118"/>
      <c r="GO326" s="118"/>
      <c r="GP326" s="118"/>
      <c r="GQ326" s="118"/>
      <c r="GR326" s="118"/>
      <c r="GS326" s="118"/>
      <c r="GT326" s="118"/>
      <c r="GU326" s="118"/>
      <c r="GV326" s="118"/>
      <c r="GW326" s="118"/>
      <c r="GX326" s="118"/>
      <c r="GY326" s="118"/>
      <c r="GZ326" s="118"/>
      <c r="HA326" s="118"/>
      <c r="HB326" s="118"/>
      <c r="HC326" s="118"/>
      <c r="HD326" s="118"/>
      <c r="HE326" s="118"/>
      <c r="HF326" s="118"/>
      <c r="HG326" s="118"/>
      <c r="HH326" s="118"/>
      <c r="HI326" s="118"/>
      <c r="HJ326" s="118"/>
      <c r="HK326" s="118"/>
      <c r="HL326" s="118"/>
      <c r="HM326" s="118"/>
      <c r="HN326" s="118"/>
      <c r="HO326" s="118"/>
      <c r="HP326" s="118"/>
    </row>
    <row r="327" spans="1:224" s="272" customFormat="1" x14ac:dyDescent="0.25">
      <c r="A327" s="112"/>
      <c r="B327" s="113"/>
      <c r="C327" s="113"/>
      <c r="D327" s="279"/>
      <c r="E327" s="280"/>
      <c r="F327" s="281"/>
      <c r="H327" s="199"/>
      <c r="I327" s="238"/>
      <c r="J327" s="119"/>
      <c r="K327" s="120"/>
      <c r="L327" s="118"/>
      <c r="M327" s="118"/>
      <c r="N327" s="118"/>
      <c r="O327" s="118"/>
      <c r="P327" s="118"/>
      <c r="Q327" s="118"/>
      <c r="R327" s="118"/>
      <c r="S327" s="118"/>
      <c r="T327" s="118"/>
      <c r="U327" s="118"/>
      <c r="V327" s="118"/>
      <c r="W327" s="118"/>
      <c r="X327" s="118"/>
      <c r="Y327" s="118"/>
      <c r="Z327" s="118"/>
      <c r="AA327" s="118"/>
      <c r="AB327" s="118"/>
      <c r="AC327" s="118"/>
      <c r="AD327" s="118"/>
      <c r="AE327" s="118"/>
      <c r="AF327" s="118"/>
      <c r="AG327" s="118"/>
      <c r="AH327" s="118"/>
      <c r="AI327" s="118"/>
      <c r="AJ327" s="118"/>
      <c r="AK327" s="118"/>
      <c r="AL327" s="118"/>
      <c r="AM327" s="118"/>
      <c r="AN327" s="118"/>
      <c r="AO327" s="118"/>
      <c r="AP327" s="118"/>
      <c r="AQ327" s="118"/>
      <c r="AR327" s="118"/>
      <c r="AS327" s="118"/>
      <c r="AT327" s="118"/>
      <c r="AU327" s="118"/>
      <c r="AV327" s="118"/>
      <c r="AW327" s="118"/>
      <c r="AX327" s="118"/>
      <c r="AY327" s="118"/>
      <c r="AZ327" s="118"/>
      <c r="BA327" s="118"/>
      <c r="BB327" s="118"/>
      <c r="BC327" s="118"/>
      <c r="BD327" s="118"/>
      <c r="BE327" s="118"/>
      <c r="BF327" s="118"/>
      <c r="BG327" s="118"/>
      <c r="BH327" s="118"/>
      <c r="BI327" s="118"/>
      <c r="BJ327" s="118"/>
      <c r="BK327" s="118"/>
      <c r="BL327" s="118"/>
      <c r="BM327" s="118"/>
      <c r="BN327" s="118"/>
      <c r="BO327" s="118"/>
      <c r="BP327" s="118"/>
      <c r="BQ327" s="118"/>
      <c r="BR327" s="118"/>
      <c r="BS327" s="118"/>
      <c r="BT327" s="118"/>
      <c r="BU327" s="118"/>
      <c r="BV327" s="118"/>
      <c r="BW327" s="118"/>
      <c r="BX327" s="118"/>
      <c r="BY327" s="118"/>
      <c r="BZ327" s="118"/>
      <c r="CA327" s="118"/>
      <c r="CB327" s="118"/>
      <c r="CC327" s="118"/>
      <c r="CD327" s="118"/>
      <c r="CE327" s="118"/>
      <c r="CF327" s="118"/>
      <c r="CG327" s="118"/>
      <c r="CH327" s="118"/>
      <c r="CI327" s="118"/>
      <c r="CJ327" s="118"/>
      <c r="CK327" s="118"/>
      <c r="CL327" s="118"/>
      <c r="CM327" s="118"/>
      <c r="CN327" s="118"/>
      <c r="CO327" s="118"/>
      <c r="CP327" s="118"/>
      <c r="CQ327" s="118"/>
      <c r="CR327" s="118"/>
      <c r="CS327" s="118"/>
      <c r="CT327" s="118"/>
      <c r="CU327" s="118"/>
      <c r="CV327" s="118"/>
      <c r="CW327" s="118"/>
      <c r="CX327" s="118"/>
      <c r="CY327" s="118"/>
      <c r="CZ327" s="118"/>
      <c r="DA327" s="118"/>
      <c r="DB327" s="118"/>
      <c r="DC327" s="118"/>
      <c r="DD327" s="118"/>
      <c r="DE327" s="118"/>
      <c r="DF327" s="118"/>
      <c r="DG327" s="118"/>
      <c r="DH327" s="118"/>
      <c r="DI327" s="118"/>
      <c r="DJ327" s="118"/>
      <c r="DK327" s="118"/>
      <c r="DL327" s="118"/>
      <c r="DM327" s="118"/>
      <c r="DN327" s="118"/>
      <c r="DO327" s="118"/>
      <c r="DP327" s="118"/>
      <c r="DQ327" s="118"/>
      <c r="DR327" s="118"/>
      <c r="DS327" s="118"/>
      <c r="DT327" s="118"/>
      <c r="DU327" s="118"/>
      <c r="DV327" s="118"/>
      <c r="DW327" s="118"/>
      <c r="DX327" s="118"/>
      <c r="DY327" s="118"/>
      <c r="DZ327" s="118"/>
      <c r="EA327" s="118"/>
      <c r="EB327" s="118"/>
      <c r="EC327" s="118"/>
      <c r="ED327" s="118"/>
      <c r="EE327" s="118"/>
      <c r="EF327" s="118"/>
      <c r="EG327" s="118"/>
      <c r="EH327" s="118"/>
      <c r="EI327" s="118"/>
      <c r="EJ327" s="118"/>
      <c r="EK327" s="118"/>
      <c r="EL327" s="118"/>
      <c r="EM327" s="118"/>
      <c r="EN327" s="118"/>
      <c r="EO327" s="118"/>
      <c r="EP327" s="118"/>
      <c r="EQ327" s="118"/>
      <c r="ER327" s="118"/>
      <c r="ES327" s="118"/>
      <c r="ET327" s="118"/>
      <c r="EU327" s="118"/>
      <c r="EV327" s="118"/>
      <c r="EW327" s="118"/>
      <c r="EX327" s="118"/>
      <c r="EY327" s="118"/>
      <c r="EZ327" s="118"/>
      <c r="FA327" s="118"/>
      <c r="FB327" s="118"/>
      <c r="FC327" s="118"/>
      <c r="FD327" s="118"/>
      <c r="FE327" s="118"/>
      <c r="FF327" s="118"/>
      <c r="FG327" s="118"/>
      <c r="FH327" s="118"/>
      <c r="FI327" s="118"/>
      <c r="FJ327" s="118"/>
      <c r="FK327" s="118"/>
      <c r="FL327" s="118"/>
      <c r="FM327" s="118"/>
      <c r="FN327" s="118"/>
      <c r="FO327" s="118"/>
      <c r="FP327" s="118"/>
      <c r="FQ327" s="118"/>
      <c r="FR327" s="118"/>
      <c r="FS327" s="118"/>
      <c r="FT327" s="118"/>
      <c r="FU327" s="118"/>
      <c r="FV327" s="118"/>
      <c r="FW327" s="118"/>
      <c r="FX327" s="118"/>
      <c r="FY327" s="118"/>
      <c r="FZ327" s="118"/>
      <c r="GA327" s="118"/>
      <c r="GB327" s="118"/>
      <c r="GC327" s="118"/>
      <c r="GD327" s="118"/>
      <c r="GE327" s="118"/>
      <c r="GF327" s="118"/>
      <c r="GG327" s="118"/>
      <c r="GH327" s="118"/>
      <c r="GI327" s="118"/>
      <c r="GJ327" s="118"/>
      <c r="GK327" s="118"/>
      <c r="GL327" s="118"/>
      <c r="GM327" s="118"/>
      <c r="GN327" s="118"/>
      <c r="GO327" s="118"/>
      <c r="GP327" s="118"/>
      <c r="GQ327" s="118"/>
      <c r="GR327" s="118"/>
      <c r="GS327" s="118"/>
      <c r="GT327" s="118"/>
      <c r="GU327" s="118"/>
      <c r="GV327" s="118"/>
      <c r="GW327" s="118"/>
      <c r="GX327" s="118"/>
      <c r="GY327" s="118"/>
      <c r="GZ327" s="118"/>
      <c r="HA327" s="118"/>
      <c r="HB327" s="118"/>
      <c r="HC327" s="118"/>
      <c r="HD327" s="118"/>
      <c r="HE327" s="118"/>
      <c r="HF327" s="118"/>
      <c r="HG327" s="118"/>
      <c r="HH327" s="118"/>
      <c r="HI327" s="118"/>
      <c r="HJ327" s="118"/>
      <c r="HK327" s="118"/>
      <c r="HL327" s="118"/>
      <c r="HM327" s="118"/>
      <c r="HN327" s="118"/>
      <c r="HO327" s="118"/>
      <c r="HP327" s="118"/>
    </row>
    <row r="328" spans="1:224" s="272" customFormat="1" x14ac:dyDescent="0.25">
      <c r="A328" s="112"/>
      <c r="B328" s="113"/>
      <c r="C328" s="113"/>
      <c r="D328" s="279"/>
      <c r="E328" s="280"/>
      <c r="F328" s="281"/>
      <c r="H328" s="199"/>
      <c r="I328" s="238"/>
      <c r="J328" s="119"/>
      <c r="K328" s="120"/>
      <c r="L328" s="118"/>
      <c r="M328" s="118"/>
      <c r="N328" s="118"/>
      <c r="O328" s="118"/>
      <c r="P328" s="118"/>
      <c r="Q328" s="118"/>
      <c r="R328" s="118"/>
      <c r="S328" s="118"/>
      <c r="T328" s="118"/>
      <c r="U328" s="118"/>
      <c r="V328" s="118"/>
      <c r="W328" s="118"/>
      <c r="X328" s="118"/>
      <c r="Y328" s="118"/>
      <c r="Z328" s="118"/>
      <c r="AA328" s="118"/>
      <c r="AB328" s="118"/>
      <c r="AC328" s="118"/>
      <c r="AD328" s="118"/>
      <c r="AE328" s="118"/>
      <c r="AF328" s="118"/>
      <c r="AG328" s="118"/>
      <c r="AH328" s="118"/>
      <c r="AI328" s="118"/>
      <c r="AJ328" s="118"/>
      <c r="AK328" s="118"/>
      <c r="AL328" s="118"/>
      <c r="AM328" s="118"/>
      <c r="AN328" s="118"/>
      <c r="AO328" s="118"/>
      <c r="AP328" s="118"/>
      <c r="AQ328" s="118"/>
      <c r="AR328" s="118"/>
      <c r="AS328" s="118"/>
      <c r="AT328" s="118"/>
      <c r="AU328" s="118"/>
      <c r="AV328" s="118"/>
      <c r="AW328" s="118"/>
      <c r="AX328" s="118"/>
      <c r="AY328" s="118"/>
      <c r="AZ328" s="118"/>
      <c r="BA328" s="118"/>
      <c r="BB328" s="118"/>
      <c r="BC328" s="118"/>
      <c r="BD328" s="118"/>
      <c r="BE328" s="118"/>
      <c r="BF328" s="118"/>
      <c r="BG328" s="118"/>
      <c r="BH328" s="118"/>
      <c r="BI328" s="118"/>
      <c r="BJ328" s="118"/>
      <c r="BK328" s="118"/>
      <c r="BL328" s="118"/>
      <c r="BM328" s="118"/>
      <c r="BN328" s="118"/>
      <c r="BO328" s="118"/>
      <c r="BP328" s="118"/>
      <c r="BQ328" s="118"/>
      <c r="BR328" s="118"/>
      <c r="BS328" s="118"/>
      <c r="BT328" s="118"/>
      <c r="BU328" s="118"/>
      <c r="BV328" s="118"/>
      <c r="BW328" s="118"/>
      <c r="BX328" s="118"/>
      <c r="BY328" s="118"/>
      <c r="BZ328" s="118"/>
      <c r="CA328" s="118"/>
      <c r="CB328" s="118"/>
      <c r="CC328" s="118"/>
      <c r="CD328" s="118"/>
      <c r="CE328" s="118"/>
      <c r="CF328" s="118"/>
      <c r="CG328" s="118"/>
      <c r="CH328" s="118"/>
      <c r="CI328" s="118"/>
      <c r="CJ328" s="118"/>
      <c r="CK328" s="118"/>
      <c r="CL328" s="118"/>
      <c r="CM328" s="118"/>
      <c r="CN328" s="118"/>
      <c r="CO328" s="118"/>
      <c r="CP328" s="118"/>
      <c r="CQ328" s="118"/>
      <c r="CR328" s="118"/>
      <c r="CS328" s="118"/>
      <c r="CT328" s="118"/>
      <c r="CU328" s="118"/>
      <c r="CV328" s="118"/>
      <c r="CW328" s="118"/>
      <c r="CX328" s="118"/>
      <c r="CY328" s="118"/>
      <c r="CZ328" s="118"/>
      <c r="DA328" s="118"/>
      <c r="DB328" s="118"/>
      <c r="DC328" s="118"/>
      <c r="DD328" s="118"/>
      <c r="DE328" s="118"/>
      <c r="DF328" s="118"/>
      <c r="DG328" s="118"/>
      <c r="DH328" s="118"/>
      <c r="DI328" s="118"/>
      <c r="DJ328" s="118"/>
      <c r="DK328" s="118"/>
      <c r="DL328" s="118"/>
      <c r="DM328" s="118"/>
      <c r="DN328" s="118"/>
      <c r="DO328" s="118"/>
      <c r="DP328" s="118"/>
      <c r="DQ328" s="118"/>
      <c r="DR328" s="118"/>
      <c r="DS328" s="118"/>
      <c r="DT328" s="118"/>
      <c r="DU328" s="118"/>
      <c r="DV328" s="118"/>
      <c r="DW328" s="118"/>
      <c r="DX328" s="118"/>
      <c r="DY328" s="118"/>
      <c r="DZ328" s="118"/>
      <c r="EA328" s="118"/>
      <c r="EB328" s="118"/>
      <c r="EC328" s="118"/>
      <c r="ED328" s="118"/>
      <c r="EE328" s="118"/>
      <c r="EF328" s="118"/>
      <c r="EG328" s="118"/>
      <c r="EH328" s="118"/>
      <c r="EI328" s="118"/>
      <c r="EJ328" s="118"/>
      <c r="EK328" s="118"/>
      <c r="EL328" s="118"/>
      <c r="EM328" s="118"/>
      <c r="EN328" s="118"/>
      <c r="EO328" s="118"/>
      <c r="EP328" s="118"/>
      <c r="EQ328" s="118"/>
      <c r="ER328" s="118"/>
      <c r="ES328" s="118"/>
      <c r="ET328" s="118"/>
      <c r="EU328" s="118"/>
      <c r="EV328" s="118"/>
      <c r="EW328" s="118"/>
      <c r="EX328" s="118"/>
      <c r="EY328" s="118"/>
      <c r="EZ328" s="118"/>
      <c r="FA328" s="118"/>
      <c r="FB328" s="118"/>
      <c r="FC328" s="118"/>
      <c r="FD328" s="118"/>
      <c r="FE328" s="118"/>
      <c r="FF328" s="118"/>
      <c r="FG328" s="118"/>
      <c r="FH328" s="118"/>
      <c r="FI328" s="118"/>
      <c r="FJ328" s="118"/>
      <c r="FK328" s="118"/>
      <c r="FL328" s="118"/>
      <c r="FM328" s="118"/>
      <c r="FN328" s="118"/>
      <c r="FO328" s="118"/>
      <c r="FP328" s="118"/>
      <c r="FQ328" s="118"/>
      <c r="FR328" s="118"/>
      <c r="FS328" s="118"/>
      <c r="FT328" s="118"/>
      <c r="FU328" s="118"/>
      <c r="FV328" s="118"/>
      <c r="FW328" s="118"/>
      <c r="FX328" s="118"/>
      <c r="FY328" s="118"/>
      <c r="FZ328" s="118"/>
      <c r="GA328" s="118"/>
      <c r="GB328" s="118"/>
      <c r="GC328" s="118"/>
      <c r="GD328" s="118"/>
      <c r="GE328" s="118"/>
      <c r="GF328" s="118"/>
      <c r="GG328" s="118"/>
      <c r="GH328" s="118"/>
      <c r="GI328" s="118"/>
      <c r="GJ328" s="118"/>
      <c r="GK328" s="118"/>
      <c r="GL328" s="118"/>
      <c r="GM328" s="118"/>
      <c r="GN328" s="118"/>
      <c r="GO328" s="118"/>
      <c r="GP328" s="118"/>
      <c r="GQ328" s="118"/>
      <c r="GR328" s="118"/>
      <c r="GS328" s="118"/>
      <c r="GT328" s="118"/>
      <c r="GU328" s="118"/>
      <c r="GV328" s="118"/>
      <c r="GW328" s="118"/>
      <c r="GX328" s="118"/>
      <c r="GY328" s="118"/>
      <c r="GZ328" s="118"/>
      <c r="HA328" s="118"/>
      <c r="HB328" s="118"/>
      <c r="HC328" s="118"/>
      <c r="HD328" s="118"/>
      <c r="HE328" s="118"/>
      <c r="HF328" s="118"/>
      <c r="HG328" s="118"/>
      <c r="HH328" s="118"/>
      <c r="HI328" s="118"/>
      <c r="HJ328" s="118"/>
      <c r="HK328" s="118"/>
      <c r="HL328" s="118"/>
      <c r="HM328" s="118"/>
      <c r="HN328" s="118"/>
      <c r="HO328" s="118"/>
      <c r="HP328" s="118"/>
    </row>
    <row r="329" spans="1:224" s="272" customFormat="1" x14ac:dyDescent="0.25">
      <c r="A329" s="112"/>
      <c r="B329" s="113"/>
      <c r="C329" s="113"/>
      <c r="D329" s="279"/>
      <c r="E329" s="280"/>
      <c r="F329" s="281"/>
      <c r="H329" s="199"/>
      <c r="I329" s="238"/>
      <c r="J329" s="119"/>
      <c r="K329" s="120"/>
      <c r="L329" s="118"/>
      <c r="M329" s="118"/>
      <c r="N329" s="118"/>
      <c r="O329" s="118"/>
      <c r="P329" s="118"/>
      <c r="Q329" s="118"/>
      <c r="R329" s="118"/>
      <c r="S329" s="118"/>
      <c r="T329" s="118"/>
      <c r="U329" s="118"/>
      <c r="V329" s="118"/>
      <c r="W329" s="118"/>
      <c r="X329" s="118"/>
      <c r="Y329" s="118"/>
      <c r="Z329" s="118"/>
      <c r="AA329" s="118"/>
      <c r="AB329" s="118"/>
      <c r="AC329" s="118"/>
      <c r="AD329" s="118"/>
      <c r="AE329" s="118"/>
      <c r="AF329" s="118"/>
      <c r="AG329" s="118"/>
      <c r="AH329" s="118"/>
      <c r="AI329" s="118"/>
      <c r="AJ329" s="118"/>
      <c r="AK329" s="118"/>
      <c r="AL329" s="118"/>
      <c r="AM329" s="118"/>
      <c r="AN329" s="118"/>
      <c r="AO329" s="118"/>
      <c r="AP329" s="118"/>
      <c r="AQ329" s="118"/>
      <c r="AR329" s="118"/>
      <c r="AS329" s="118"/>
      <c r="AT329" s="118"/>
      <c r="AU329" s="118"/>
      <c r="AV329" s="118"/>
      <c r="AW329" s="118"/>
      <c r="AX329" s="118"/>
      <c r="AY329" s="118"/>
      <c r="AZ329" s="118"/>
      <c r="BA329" s="118"/>
      <c r="BB329" s="118"/>
      <c r="BC329" s="118"/>
      <c r="BD329" s="118"/>
      <c r="BE329" s="118"/>
      <c r="BF329" s="118"/>
      <c r="BG329" s="118"/>
      <c r="BH329" s="118"/>
      <c r="BI329" s="118"/>
      <c r="BJ329" s="118"/>
      <c r="BK329" s="118"/>
      <c r="BL329" s="118"/>
      <c r="BM329" s="118"/>
      <c r="BN329" s="118"/>
      <c r="BO329" s="118"/>
      <c r="BP329" s="118"/>
      <c r="BQ329" s="118"/>
      <c r="BR329" s="118"/>
      <c r="BS329" s="118"/>
      <c r="BT329" s="118"/>
      <c r="BU329" s="118"/>
      <c r="BV329" s="118"/>
      <c r="BW329" s="118"/>
      <c r="BX329" s="118"/>
      <c r="BY329" s="118"/>
      <c r="BZ329" s="118"/>
      <c r="CA329" s="118"/>
      <c r="CB329" s="118"/>
      <c r="CC329" s="118"/>
      <c r="CD329" s="118"/>
      <c r="CE329" s="118"/>
      <c r="CF329" s="118"/>
      <c r="CG329" s="118"/>
      <c r="CH329" s="118"/>
      <c r="CI329" s="118"/>
      <c r="CJ329" s="118"/>
      <c r="CK329" s="118"/>
      <c r="CL329" s="118"/>
      <c r="CM329" s="118"/>
      <c r="CN329" s="118"/>
      <c r="CO329" s="118"/>
      <c r="CP329" s="118"/>
      <c r="CQ329" s="118"/>
      <c r="CR329" s="118"/>
      <c r="CS329" s="118"/>
      <c r="CT329" s="118"/>
      <c r="CU329" s="118"/>
      <c r="CV329" s="118"/>
      <c r="CW329" s="118"/>
      <c r="CX329" s="118"/>
      <c r="CY329" s="118"/>
      <c r="CZ329" s="118"/>
      <c r="DA329" s="118"/>
      <c r="DB329" s="118"/>
      <c r="DC329" s="118"/>
      <c r="DD329" s="118"/>
      <c r="DE329" s="118"/>
      <c r="DF329" s="118"/>
      <c r="DG329" s="118"/>
      <c r="DH329" s="118"/>
      <c r="DI329" s="118"/>
      <c r="DJ329" s="118"/>
      <c r="DK329" s="118"/>
      <c r="DL329" s="118"/>
      <c r="DM329" s="118"/>
      <c r="DN329" s="118"/>
      <c r="DO329" s="118"/>
      <c r="DP329" s="118"/>
      <c r="DQ329" s="118"/>
      <c r="DR329" s="118"/>
      <c r="DS329" s="118"/>
      <c r="DT329" s="118"/>
      <c r="DU329" s="118"/>
      <c r="DV329" s="118"/>
      <c r="DW329" s="118"/>
      <c r="DX329" s="118"/>
      <c r="DY329" s="118"/>
      <c r="DZ329" s="118"/>
      <c r="EA329" s="118"/>
      <c r="EB329" s="118"/>
      <c r="EC329" s="118"/>
      <c r="ED329" s="118"/>
      <c r="EE329" s="118"/>
      <c r="EF329" s="118"/>
      <c r="EG329" s="118"/>
      <c r="EH329" s="118"/>
      <c r="EI329" s="118"/>
      <c r="EJ329" s="118"/>
      <c r="EK329" s="118"/>
      <c r="EL329" s="118"/>
      <c r="EM329" s="118"/>
      <c r="EN329" s="118"/>
      <c r="EO329" s="118"/>
      <c r="EP329" s="118"/>
      <c r="EQ329" s="118"/>
      <c r="ER329" s="118"/>
      <c r="ES329" s="118"/>
      <c r="ET329" s="118"/>
      <c r="EU329" s="118"/>
      <c r="EV329" s="118"/>
      <c r="EW329" s="118"/>
      <c r="EX329" s="118"/>
      <c r="EY329" s="118"/>
      <c r="EZ329" s="118"/>
      <c r="FA329" s="118"/>
      <c r="FB329" s="118"/>
      <c r="FC329" s="118"/>
      <c r="FD329" s="118"/>
      <c r="FE329" s="118"/>
      <c r="FF329" s="118"/>
      <c r="FG329" s="118"/>
      <c r="FH329" s="118"/>
      <c r="FI329" s="118"/>
      <c r="FJ329" s="118"/>
      <c r="FK329" s="118"/>
      <c r="FL329" s="118"/>
      <c r="FM329" s="118"/>
      <c r="FN329" s="118"/>
      <c r="FO329" s="118"/>
      <c r="FP329" s="118"/>
      <c r="FQ329" s="118"/>
      <c r="FR329" s="118"/>
      <c r="FS329" s="118"/>
      <c r="FT329" s="118"/>
      <c r="FU329" s="118"/>
      <c r="FV329" s="118"/>
      <c r="FW329" s="118"/>
      <c r="FX329" s="118"/>
      <c r="FY329" s="118"/>
      <c r="FZ329" s="118"/>
      <c r="GA329" s="118"/>
      <c r="GB329" s="118"/>
      <c r="GC329" s="118"/>
      <c r="GD329" s="118"/>
      <c r="GE329" s="118"/>
      <c r="GF329" s="118"/>
      <c r="GG329" s="118"/>
      <c r="GH329" s="118"/>
      <c r="GI329" s="118"/>
      <c r="GJ329" s="118"/>
      <c r="GK329" s="118"/>
      <c r="GL329" s="118"/>
      <c r="GM329" s="118"/>
      <c r="GN329" s="118"/>
      <c r="GO329" s="118"/>
      <c r="GP329" s="118"/>
      <c r="GQ329" s="118"/>
      <c r="GR329" s="118"/>
      <c r="GS329" s="118"/>
      <c r="GT329" s="118"/>
      <c r="GU329" s="118"/>
      <c r="GV329" s="118"/>
      <c r="GW329" s="118"/>
      <c r="GX329" s="118"/>
      <c r="GY329" s="118"/>
      <c r="GZ329" s="118"/>
      <c r="HA329" s="118"/>
      <c r="HB329" s="118"/>
      <c r="HC329" s="118"/>
      <c r="HD329" s="118"/>
      <c r="HE329" s="118"/>
      <c r="HF329" s="118"/>
      <c r="HG329" s="118"/>
      <c r="HH329" s="118"/>
      <c r="HI329" s="118"/>
      <c r="HJ329" s="118"/>
      <c r="HK329" s="118"/>
      <c r="HL329" s="118"/>
      <c r="HM329" s="118"/>
      <c r="HN329" s="118"/>
      <c r="HO329" s="118"/>
      <c r="HP329" s="118"/>
    </row>
    <row r="330" spans="1:224" s="272" customFormat="1" x14ac:dyDescent="0.25">
      <c r="A330" s="112"/>
      <c r="B330" s="113"/>
      <c r="C330" s="113"/>
      <c r="D330" s="279"/>
      <c r="E330" s="280"/>
      <c r="F330" s="281"/>
      <c r="H330" s="199"/>
      <c r="I330" s="238"/>
      <c r="J330" s="119"/>
      <c r="K330" s="120"/>
      <c r="L330" s="118"/>
      <c r="M330" s="118"/>
      <c r="N330" s="118"/>
      <c r="O330" s="118"/>
      <c r="P330" s="118"/>
      <c r="Q330" s="118"/>
      <c r="R330" s="118"/>
      <c r="S330" s="118"/>
      <c r="T330" s="118"/>
      <c r="U330" s="118"/>
      <c r="V330" s="118"/>
      <c r="W330" s="118"/>
      <c r="X330" s="118"/>
      <c r="Y330" s="118"/>
      <c r="Z330" s="118"/>
      <c r="AA330" s="118"/>
      <c r="AB330" s="118"/>
      <c r="AC330" s="118"/>
      <c r="AD330" s="118"/>
      <c r="AE330" s="118"/>
      <c r="AF330" s="118"/>
      <c r="AG330" s="118"/>
      <c r="AH330" s="118"/>
      <c r="AI330" s="118"/>
      <c r="AJ330" s="118"/>
      <c r="AK330" s="118"/>
      <c r="AL330" s="118"/>
      <c r="AM330" s="118"/>
      <c r="AN330" s="118"/>
      <c r="AO330" s="118"/>
      <c r="AP330" s="118"/>
      <c r="AQ330" s="118"/>
      <c r="AR330" s="118"/>
      <c r="AS330" s="118"/>
      <c r="AT330" s="118"/>
      <c r="AU330" s="118"/>
      <c r="AV330" s="118"/>
      <c r="AW330" s="118"/>
      <c r="AX330" s="118"/>
      <c r="AY330" s="118"/>
      <c r="AZ330" s="118"/>
      <c r="BA330" s="118"/>
      <c r="BB330" s="118"/>
      <c r="BC330" s="118"/>
      <c r="BD330" s="118"/>
      <c r="BE330" s="118"/>
      <c r="BF330" s="118"/>
      <c r="BG330" s="118"/>
      <c r="BH330" s="118"/>
      <c r="BI330" s="118"/>
      <c r="BJ330" s="118"/>
      <c r="BK330" s="118"/>
      <c r="BL330" s="118"/>
      <c r="BM330" s="118"/>
      <c r="BN330" s="118"/>
      <c r="BO330" s="118"/>
      <c r="BP330" s="118"/>
      <c r="BQ330" s="118"/>
      <c r="BR330" s="118"/>
      <c r="BS330" s="118"/>
      <c r="BT330" s="118"/>
      <c r="BU330" s="118"/>
      <c r="BV330" s="118"/>
      <c r="BW330" s="118"/>
      <c r="BX330" s="118"/>
      <c r="BY330" s="118"/>
      <c r="BZ330" s="118"/>
      <c r="CA330" s="118"/>
      <c r="CB330" s="118"/>
      <c r="CC330" s="118"/>
      <c r="CD330" s="118"/>
      <c r="CE330" s="118"/>
      <c r="CF330" s="118"/>
      <c r="CG330" s="118"/>
      <c r="CH330" s="118"/>
      <c r="CI330" s="118"/>
      <c r="CJ330" s="118"/>
      <c r="CK330" s="118"/>
      <c r="CL330" s="118"/>
      <c r="CM330" s="118"/>
      <c r="CN330" s="118"/>
      <c r="CO330" s="118"/>
      <c r="CP330" s="118"/>
      <c r="CQ330" s="118"/>
      <c r="CR330" s="118"/>
      <c r="CS330" s="118"/>
      <c r="CT330" s="118"/>
      <c r="CU330" s="118"/>
      <c r="CV330" s="118"/>
      <c r="CW330" s="118"/>
      <c r="CX330" s="118"/>
      <c r="CY330" s="118"/>
      <c r="CZ330" s="118"/>
      <c r="DA330" s="118"/>
      <c r="DB330" s="118"/>
      <c r="DC330" s="118"/>
      <c r="DD330" s="118"/>
      <c r="DE330" s="118"/>
      <c r="DF330" s="118"/>
      <c r="DG330" s="118"/>
      <c r="DH330" s="118"/>
      <c r="DI330" s="118"/>
      <c r="DJ330" s="118"/>
      <c r="DK330" s="118"/>
      <c r="DL330" s="118"/>
      <c r="DM330" s="118"/>
      <c r="DN330" s="118"/>
      <c r="DO330" s="118"/>
      <c r="DP330" s="118"/>
      <c r="DQ330" s="118"/>
      <c r="DR330" s="118"/>
      <c r="DS330" s="118"/>
      <c r="DT330" s="118"/>
      <c r="DU330" s="118"/>
      <c r="DV330" s="118"/>
      <c r="DW330" s="118"/>
      <c r="DX330" s="118"/>
      <c r="DY330" s="118"/>
      <c r="DZ330" s="118"/>
      <c r="EA330" s="118"/>
      <c r="EB330" s="118"/>
      <c r="EC330" s="118"/>
      <c r="ED330" s="118"/>
      <c r="EE330" s="118"/>
      <c r="EF330" s="118"/>
      <c r="EG330" s="118"/>
      <c r="EH330" s="118"/>
      <c r="EI330" s="118"/>
      <c r="EJ330" s="118"/>
      <c r="EK330" s="118"/>
      <c r="EL330" s="118"/>
      <c r="EM330" s="118"/>
      <c r="EN330" s="118"/>
      <c r="EO330" s="118"/>
      <c r="EP330" s="118"/>
      <c r="EQ330" s="118"/>
      <c r="ER330" s="118"/>
      <c r="ES330" s="118"/>
      <c r="ET330" s="118"/>
      <c r="EU330" s="118"/>
      <c r="EV330" s="118"/>
      <c r="EW330" s="118"/>
      <c r="EX330" s="118"/>
      <c r="EY330" s="118"/>
      <c r="EZ330" s="118"/>
      <c r="FA330" s="118"/>
      <c r="FB330" s="118"/>
      <c r="FC330" s="118"/>
      <c r="FD330" s="118"/>
      <c r="FE330" s="118"/>
      <c r="FF330" s="118"/>
      <c r="FG330" s="118"/>
      <c r="FH330" s="118"/>
      <c r="FI330" s="118"/>
      <c r="FJ330" s="118"/>
      <c r="FK330" s="118"/>
      <c r="FL330" s="118"/>
      <c r="FM330" s="118"/>
      <c r="FN330" s="118"/>
      <c r="FO330" s="118"/>
      <c r="FP330" s="118"/>
      <c r="FQ330" s="118"/>
      <c r="FR330" s="118"/>
      <c r="FS330" s="118"/>
      <c r="FT330" s="118"/>
      <c r="FU330" s="118"/>
      <c r="FV330" s="118"/>
      <c r="FW330" s="118"/>
      <c r="FX330" s="118"/>
      <c r="FY330" s="118"/>
      <c r="FZ330" s="118"/>
      <c r="GA330" s="118"/>
      <c r="GB330" s="118"/>
      <c r="GC330" s="118"/>
      <c r="GD330" s="118"/>
      <c r="GE330" s="118"/>
      <c r="GF330" s="118"/>
      <c r="GG330" s="118"/>
      <c r="GH330" s="118"/>
      <c r="GI330" s="118"/>
      <c r="GJ330" s="118"/>
      <c r="GK330" s="118"/>
      <c r="GL330" s="118"/>
      <c r="GM330" s="118"/>
      <c r="GN330" s="118"/>
      <c r="GO330" s="118"/>
      <c r="GP330" s="118"/>
      <c r="GQ330" s="118"/>
      <c r="GR330" s="118"/>
      <c r="GS330" s="118"/>
      <c r="GT330" s="118"/>
      <c r="GU330" s="118"/>
      <c r="GV330" s="118"/>
      <c r="GW330" s="118"/>
      <c r="GX330" s="118"/>
      <c r="GY330" s="118"/>
      <c r="GZ330" s="118"/>
      <c r="HA330" s="118"/>
      <c r="HB330" s="118"/>
      <c r="HC330" s="118"/>
      <c r="HD330" s="118"/>
      <c r="HE330" s="118"/>
      <c r="HF330" s="118"/>
      <c r="HG330" s="118"/>
      <c r="HH330" s="118"/>
      <c r="HI330" s="118"/>
      <c r="HJ330" s="118"/>
      <c r="HK330" s="118"/>
      <c r="HL330" s="118"/>
      <c r="HM330" s="118"/>
      <c r="HN330" s="118"/>
      <c r="HO330" s="118"/>
      <c r="HP330" s="118"/>
    </row>
    <row r="331" spans="1:224" s="272" customFormat="1" ht="17.399999999999999" x14ac:dyDescent="0.25">
      <c r="A331" s="112"/>
      <c r="B331" s="269"/>
      <c r="C331" s="113"/>
      <c r="D331" s="270"/>
      <c r="E331" s="271"/>
      <c r="F331" s="270"/>
      <c r="H331" s="199"/>
      <c r="I331" s="238"/>
      <c r="J331" s="119"/>
      <c r="K331" s="120"/>
      <c r="L331" s="118"/>
      <c r="M331" s="118"/>
      <c r="N331" s="118"/>
      <c r="O331" s="118"/>
      <c r="P331" s="118"/>
      <c r="Q331" s="118"/>
      <c r="R331" s="118"/>
      <c r="S331" s="118"/>
      <c r="T331" s="118"/>
      <c r="U331" s="118"/>
      <c r="V331" s="118"/>
      <c r="W331" s="118"/>
      <c r="X331" s="118"/>
      <c r="Y331" s="118"/>
      <c r="Z331" s="118"/>
      <c r="AA331" s="118"/>
      <c r="AB331" s="118"/>
      <c r="AC331" s="118"/>
      <c r="AD331" s="118"/>
      <c r="AE331" s="118"/>
      <c r="AF331" s="118"/>
      <c r="AG331" s="118"/>
      <c r="AH331" s="118"/>
      <c r="AI331" s="118"/>
      <c r="AJ331" s="118"/>
      <c r="AK331" s="118"/>
      <c r="AL331" s="118"/>
      <c r="AM331" s="118"/>
      <c r="AN331" s="118"/>
      <c r="AO331" s="118"/>
      <c r="AP331" s="118"/>
      <c r="AQ331" s="118"/>
      <c r="AR331" s="118"/>
      <c r="AS331" s="118"/>
      <c r="AT331" s="118"/>
      <c r="AU331" s="118"/>
      <c r="AV331" s="118"/>
      <c r="AW331" s="118"/>
      <c r="AX331" s="118"/>
      <c r="AY331" s="118"/>
      <c r="AZ331" s="118"/>
      <c r="BA331" s="118"/>
      <c r="BB331" s="118"/>
      <c r="BC331" s="118"/>
      <c r="BD331" s="118"/>
      <c r="BE331" s="118"/>
      <c r="BF331" s="118"/>
      <c r="BG331" s="118"/>
      <c r="BH331" s="118"/>
      <c r="BI331" s="118"/>
      <c r="BJ331" s="118"/>
      <c r="BK331" s="118"/>
      <c r="BL331" s="118"/>
      <c r="BM331" s="118"/>
      <c r="BN331" s="118"/>
      <c r="BO331" s="118"/>
      <c r="BP331" s="118"/>
      <c r="BQ331" s="118"/>
      <c r="BR331" s="118"/>
      <c r="BS331" s="118"/>
      <c r="BT331" s="118"/>
      <c r="BU331" s="118"/>
      <c r="BV331" s="118"/>
      <c r="BW331" s="118"/>
      <c r="BX331" s="118"/>
      <c r="BY331" s="118"/>
      <c r="BZ331" s="118"/>
      <c r="CA331" s="118"/>
      <c r="CB331" s="118"/>
      <c r="CC331" s="118"/>
      <c r="CD331" s="118"/>
      <c r="CE331" s="118"/>
      <c r="CF331" s="118"/>
      <c r="CG331" s="118"/>
      <c r="CH331" s="118"/>
      <c r="CI331" s="118"/>
      <c r="CJ331" s="118"/>
      <c r="CK331" s="118"/>
      <c r="CL331" s="118"/>
      <c r="CM331" s="118"/>
      <c r="CN331" s="118"/>
      <c r="CO331" s="118"/>
      <c r="CP331" s="118"/>
      <c r="CQ331" s="118"/>
      <c r="CR331" s="118"/>
      <c r="CS331" s="118"/>
      <c r="CT331" s="118"/>
      <c r="CU331" s="118"/>
      <c r="CV331" s="118"/>
      <c r="CW331" s="118"/>
      <c r="CX331" s="118"/>
      <c r="CY331" s="118"/>
      <c r="CZ331" s="118"/>
      <c r="DA331" s="118"/>
      <c r="DB331" s="118"/>
      <c r="DC331" s="118"/>
      <c r="DD331" s="118"/>
      <c r="DE331" s="118"/>
      <c r="DF331" s="118"/>
      <c r="DG331" s="118"/>
      <c r="DH331" s="118"/>
      <c r="DI331" s="118"/>
      <c r="DJ331" s="118"/>
      <c r="DK331" s="118"/>
      <c r="DL331" s="118"/>
      <c r="DM331" s="118"/>
      <c r="DN331" s="118"/>
      <c r="DO331" s="118"/>
      <c r="DP331" s="118"/>
      <c r="DQ331" s="118"/>
      <c r="DR331" s="118"/>
      <c r="DS331" s="118"/>
      <c r="DT331" s="118"/>
      <c r="DU331" s="118"/>
      <c r="DV331" s="118"/>
      <c r="DW331" s="118"/>
      <c r="DX331" s="118"/>
      <c r="DY331" s="118"/>
      <c r="DZ331" s="118"/>
      <c r="EA331" s="118"/>
      <c r="EB331" s="118"/>
      <c r="EC331" s="118"/>
      <c r="ED331" s="118"/>
      <c r="EE331" s="118"/>
      <c r="EF331" s="118"/>
      <c r="EG331" s="118"/>
      <c r="EH331" s="118"/>
      <c r="EI331" s="118"/>
      <c r="EJ331" s="118"/>
      <c r="EK331" s="118"/>
      <c r="EL331" s="118"/>
      <c r="EM331" s="118"/>
      <c r="EN331" s="118"/>
      <c r="EO331" s="118"/>
      <c r="EP331" s="118"/>
      <c r="EQ331" s="118"/>
      <c r="ER331" s="118"/>
      <c r="ES331" s="118"/>
      <c r="ET331" s="118"/>
      <c r="EU331" s="118"/>
      <c r="EV331" s="118"/>
      <c r="EW331" s="118"/>
      <c r="EX331" s="118"/>
      <c r="EY331" s="118"/>
      <c r="EZ331" s="118"/>
      <c r="FA331" s="118"/>
      <c r="FB331" s="118"/>
      <c r="FC331" s="118"/>
      <c r="FD331" s="118"/>
      <c r="FE331" s="118"/>
      <c r="FF331" s="118"/>
      <c r="FG331" s="118"/>
      <c r="FH331" s="118"/>
      <c r="FI331" s="118"/>
      <c r="FJ331" s="118"/>
      <c r="FK331" s="118"/>
      <c r="FL331" s="118"/>
      <c r="FM331" s="118"/>
      <c r="FN331" s="118"/>
      <c r="FO331" s="118"/>
      <c r="FP331" s="118"/>
      <c r="FQ331" s="118"/>
      <c r="FR331" s="118"/>
      <c r="FS331" s="118"/>
      <c r="FT331" s="118"/>
      <c r="FU331" s="118"/>
      <c r="FV331" s="118"/>
      <c r="FW331" s="118"/>
      <c r="FX331" s="118"/>
      <c r="FY331" s="118"/>
      <c r="FZ331" s="118"/>
      <c r="GA331" s="118"/>
      <c r="GB331" s="118"/>
      <c r="GC331" s="118"/>
      <c r="GD331" s="118"/>
      <c r="GE331" s="118"/>
      <c r="GF331" s="118"/>
      <c r="GG331" s="118"/>
      <c r="GH331" s="118"/>
      <c r="GI331" s="118"/>
      <c r="GJ331" s="118"/>
      <c r="GK331" s="118"/>
      <c r="GL331" s="118"/>
      <c r="GM331" s="118"/>
      <c r="GN331" s="118"/>
      <c r="GO331" s="118"/>
      <c r="GP331" s="118"/>
      <c r="GQ331" s="118"/>
      <c r="GR331" s="118"/>
      <c r="GS331" s="118"/>
      <c r="GT331" s="118"/>
      <c r="GU331" s="118"/>
      <c r="GV331" s="118"/>
      <c r="GW331" s="118"/>
      <c r="GX331" s="118"/>
      <c r="GY331" s="118"/>
      <c r="GZ331" s="118"/>
      <c r="HA331" s="118"/>
      <c r="HB331" s="118"/>
      <c r="HC331" s="118"/>
      <c r="HD331" s="118"/>
      <c r="HE331" s="118"/>
      <c r="HF331" s="118"/>
      <c r="HG331" s="118"/>
      <c r="HH331" s="118"/>
      <c r="HI331" s="118"/>
      <c r="HJ331" s="118"/>
      <c r="HK331" s="118"/>
      <c r="HL331" s="118"/>
      <c r="HM331" s="118"/>
      <c r="HN331" s="118"/>
      <c r="HO331" s="118"/>
      <c r="HP331" s="118"/>
    </row>
    <row r="332" spans="1:224" s="272" customFormat="1" ht="15.6" x14ac:dyDescent="0.25">
      <c r="A332" s="112"/>
      <c r="B332" s="113"/>
      <c r="C332" s="113"/>
      <c r="D332" s="275"/>
      <c r="E332" s="276"/>
      <c r="F332" s="277"/>
      <c r="H332" s="199"/>
      <c r="I332" s="238"/>
      <c r="J332" s="119"/>
      <c r="K332" s="120"/>
      <c r="L332" s="118"/>
      <c r="M332" s="118"/>
      <c r="N332" s="118"/>
      <c r="O332" s="118"/>
      <c r="P332" s="118"/>
      <c r="Q332" s="118"/>
      <c r="R332" s="118"/>
      <c r="S332" s="118"/>
      <c r="T332" s="118"/>
      <c r="U332" s="118"/>
      <c r="V332" s="118"/>
      <c r="W332" s="118"/>
      <c r="X332" s="118"/>
      <c r="Y332" s="118"/>
      <c r="Z332" s="118"/>
      <c r="AA332" s="118"/>
      <c r="AB332" s="118"/>
      <c r="AC332" s="118"/>
      <c r="AD332" s="118"/>
      <c r="AE332" s="118"/>
      <c r="AF332" s="118"/>
      <c r="AG332" s="118"/>
      <c r="AH332" s="118"/>
      <c r="AI332" s="118"/>
      <c r="AJ332" s="118"/>
      <c r="AK332" s="118"/>
      <c r="AL332" s="118"/>
      <c r="AM332" s="118"/>
      <c r="AN332" s="118"/>
      <c r="AO332" s="118"/>
      <c r="AP332" s="118"/>
      <c r="AQ332" s="118"/>
      <c r="AR332" s="118"/>
      <c r="AS332" s="118"/>
      <c r="AT332" s="118"/>
      <c r="AU332" s="118"/>
      <c r="AV332" s="118"/>
      <c r="AW332" s="118"/>
      <c r="AX332" s="118"/>
      <c r="AY332" s="118"/>
      <c r="AZ332" s="118"/>
      <c r="BA332" s="118"/>
      <c r="BB332" s="118"/>
      <c r="BC332" s="118"/>
      <c r="BD332" s="118"/>
      <c r="BE332" s="118"/>
      <c r="BF332" s="118"/>
      <c r="BG332" s="118"/>
      <c r="BH332" s="118"/>
      <c r="BI332" s="118"/>
      <c r="BJ332" s="118"/>
      <c r="BK332" s="118"/>
      <c r="BL332" s="118"/>
      <c r="BM332" s="118"/>
      <c r="BN332" s="118"/>
      <c r="BO332" s="118"/>
      <c r="BP332" s="118"/>
      <c r="BQ332" s="118"/>
      <c r="BR332" s="118"/>
      <c r="BS332" s="118"/>
      <c r="BT332" s="118"/>
      <c r="BU332" s="118"/>
      <c r="BV332" s="118"/>
      <c r="BW332" s="118"/>
      <c r="BX332" s="118"/>
      <c r="BY332" s="118"/>
      <c r="BZ332" s="118"/>
      <c r="CA332" s="118"/>
      <c r="CB332" s="118"/>
      <c r="CC332" s="118"/>
      <c r="CD332" s="118"/>
      <c r="CE332" s="118"/>
      <c r="CF332" s="118"/>
      <c r="CG332" s="118"/>
      <c r="CH332" s="118"/>
      <c r="CI332" s="118"/>
      <c r="CJ332" s="118"/>
      <c r="CK332" s="118"/>
      <c r="CL332" s="118"/>
      <c r="CM332" s="118"/>
      <c r="CN332" s="118"/>
      <c r="CO332" s="118"/>
      <c r="CP332" s="118"/>
      <c r="CQ332" s="118"/>
      <c r="CR332" s="118"/>
      <c r="CS332" s="118"/>
      <c r="CT332" s="118"/>
      <c r="CU332" s="118"/>
      <c r="CV332" s="118"/>
      <c r="CW332" s="118"/>
      <c r="CX332" s="118"/>
      <c r="CY332" s="118"/>
      <c r="CZ332" s="118"/>
      <c r="DA332" s="118"/>
      <c r="DB332" s="118"/>
      <c r="DC332" s="118"/>
      <c r="DD332" s="118"/>
      <c r="DE332" s="118"/>
      <c r="DF332" s="118"/>
      <c r="DG332" s="118"/>
      <c r="DH332" s="118"/>
      <c r="DI332" s="118"/>
      <c r="DJ332" s="118"/>
      <c r="DK332" s="118"/>
      <c r="DL332" s="118"/>
      <c r="DM332" s="118"/>
      <c r="DN332" s="118"/>
      <c r="DO332" s="118"/>
      <c r="DP332" s="118"/>
      <c r="DQ332" s="118"/>
      <c r="DR332" s="118"/>
      <c r="DS332" s="118"/>
      <c r="DT332" s="118"/>
      <c r="DU332" s="118"/>
      <c r="DV332" s="118"/>
      <c r="DW332" s="118"/>
      <c r="DX332" s="118"/>
      <c r="DY332" s="118"/>
      <c r="DZ332" s="118"/>
      <c r="EA332" s="118"/>
      <c r="EB332" s="118"/>
      <c r="EC332" s="118"/>
      <c r="ED332" s="118"/>
      <c r="EE332" s="118"/>
      <c r="EF332" s="118"/>
      <c r="EG332" s="118"/>
      <c r="EH332" s="118"/>
      <c r="EI332" s="118"/>
      <c r="EJ332" s="118"/>
      <c r="EK332" s="118"/>
      <c r="EL332" s="118"/>
      <c r="EM332" s="118"/>
      <c r="EN332" s="118"/>
      <c r="EO332" s="118"/>
      <c r="EP332" s="118"/>
      <c r="EQ332" s="118"/>
      <c r="ER332" s="118"/>
      <c r="ES332" s="118"/>
      <c r="ET332" s="118"/>
      <c r="EU332" s="118"/>
      <c r="EV332" s="118"/>
      <c r="EW332" s="118"/>
      <c r="EX332" s="118"/>
      <c r="EY332" s="118"/>
      <c r="EZ332" s="118"/>
      <c r="FA332" s="118"/>
      <c r="FB332" s="118"/>
      <c r="FC332" s="118"/>
      <c r="FD332" s="118"/>
      <c r="FE332" s="118"/>
      <c r="FF332" s="118"/>
      <c r="FG332" s="118"/>
      <c r="FH332" s="118"/>
      <c r="FI332" s="118"/>
      <c r="FJ332" s="118"/>
      <c r="FK332" s="118"/>
      <c r="FL332" s="118"/>
      <c r="FM332" s="118"/>
      <c r="FN332" s="118"/>
      <c r="FO332" s="118"/>
      <c r="FP332" s="118"/>
      <c r="FQ332" s="118"/>
      <c r="FR332" s="118"/>
      <c r="FS332" s="118"/>
      <c r="FT332" s="118"/>
      <c r="FU332" s="118"/>
      <c r="FV332" s="118"/>
      <c r="FW332" s="118"/>
      <c r="FX332" s="118"/>
      <c r="FY332" s="118"/>
      <c r="FZ332" s="118"/>
      <c r="GA332" s="118"/>
      <c r="GB332" s="118"/>
      <c r="GC332" s="118"/>
      <c r="GD332" s="118"/>
      <c r="GE332" s="118"/>
      <c r="GF332" s="118"/>
      <c r="GG332" s="118"/>
      <c r="GH332" s="118"/>
      <c r="GI332" s="118"/>
      <c r="GJ332" s="118"/>
      <c r="GK332" s="118"/>
      <c r="GL332" s="118"/>
      <c r="GM332" s="118"/>
      <c r="GN332" s="118"/>
      <c r="GO332" s="118"/>
      <c r="GP332" s="118"/>
      <c r="GQ332" s="118"/>
      <c r="GR332" s="118"/>
      <c r="GS332" s="118"/>
      <c r="GT332" s="118"/>
      <c r="GU332" s="118"/>
      <c r="GV332" s="118"/>
      <c r="GW332" s="118"/>
      <c r="GX332" s="118"/>
      <c r="GY332" s="118"/>
      <c r="GZ332" s="118"/>
      <c r="HA332" s="118"/>
      <c r="HB332" s="118"/>
      <c r="HC332" s="118"/>
      <c r="HD332" s="118"/>
      <c r="HE332" s="118"/>
      <c r="HF332" s="118"/>
      <c r="HG332" s="118"/>
      <c r="HH332" s="118"/>
      <c r="HI332" s="118"/>
      <c r="HJ332" s="118"/>
      <c r="HK332" s="118"/>
      <c r="HL332" s="118"/>
      <c r="HM332" s="118"/>
      <c r="HN332" s="118"/>
      <c r="HO332" s="118"/>
      <c r="HP332" s="118"/>
    </row>
    <row r="333" spans="1:224" s="272" customFormat="1" ht="15.6" x14ac:dyDescent="0.25">
      <c r="A333" s="112"/>
      <c r="B333" s="113"/>
      <c r="C333" s="113"/>
      <c r="D333" s="275"/>
      <c r="E333" s="276"/>
      <c r="F333" s="277"/>
      <c r="H333" s="199"/>
      <c r="I333" s="238"/>
      <c r="J333" s="119"/>
      <c r="K333" s="120"/>
      <c r="L333" s="118"/>
      <c r="M333" s="118"/>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8"/>
      <c r="AL333" s="118"/>
      <c r="AM333" s="118"/>
      <c r="AN333" s="118"/>
      <c r="AO333" s="118"/>
      <c r="AP333" s="118"/>
      <c r="AQ333" s="118"/>
      <c r="AR333" s="118"/>
      <c r="AS333" s="118"/>
      <c r="AT333" s="118"/>
      <c r="AU333" s="118"/>
      <c r="AV333" s="118"/>
      <c r="AW333" s="118"/>
      <c r="AX333" s="118"/>
      <c r="AY333" s="118"/>
      <c r="AZ333" s="118"/>
      <c r="BA333" s="118"/>
      <c r="BB333" s="118"/>
      <c r="BC333" s="118"/>
      <c r="BD333" s="118"/>
      <c r="BE333" s="118"/>
      <c r="BF333" s="118"/>
      <c r="BG333" s="118"/>
      <c r="BH333" s="118"/>
      <c r="BI333" s="118"/>
      <c r="BJ333" s="118"/>
      <c r="BK333" s="118"/>
      <c r="BL333" s="118"/>
      <c r="BM333" s="118"/>
      <c r="BN333" s="118"/>
      <c r="BO333" s="118"/>
      <c r="BP333" s="118"/>
      <c r="BQ333" s="118"/>
      <c r="BR333" s="118"/>
      <c r="BS333" s="118"/>
      <c r="BT333" s="118"/>
      <c r="BU333" s="118"/>
      <c r="BV333" s="118"/>
      <c r="BW333" s="118"/>
      <c r="BX333" s="118"/>
      <c r="BY333" s="118"/>
      <c r="BZ333" s="118"/>
      <c r="CA333" s="118"/>
      <c r="CB333" s="118"/>
      <c r="CC333" s="118"/>
      <c r="CD333" s="118"/>
      <c r="CE333" s="118"/>
      <c r="CF333" s="118"/>
      <c r="CG333" s="118"/>
      <c r="CH333" s="118"/>
      <c r="CI333" s="118"/>
      <c r="CJ333" s="118"/>
      <c r="CK333" s="118"/>
      <c r="CL333" s="118"/>
      <c r="CM333" s="118"/>
      <c r="CN333" s="118"/>
      <c r="CO333" s="118"/>
      <c r="CP333" s="118"/>
      <c r="CQ333" s="118"/>
      <c r="CR333" s="118"/>
      <c r="CS333" s="118"/>
      <c r="CT333" s="118"/>
      <c r="CU333" s="118"/>
      <c r="CV333" s="118"/>
      <c r="CW333" s="118"/>
      <c r="CX333" s="118"/>
      <c r="CY333" s="118"/>
      <c r="CZ333" s="118"/>
      <c r="DA333" s="118"/>
      <c r="DB333" s="118"/>
      <c r="DC333" s="118"/>
      <c r="DD333" s="118"/>
      <c r="DE333" s="118"/>
      <c r="DF333" s="118"/>
      <c r="DG333" s="118"/>
      <c r="DH333" s="118"/>
      <c r="DI333" s="118"/>
      <c r="DJ333" s="118"/>
      <c r="DK333" s="118"/>
      <c r="DL333" s="118"/>
      <c r="DM333" s="118"/>
      <c r="DN333" s="118"/>
      <c r="DO333" s="118"/>
      <c r="DP333" s="118"/>
      <c r="DQ333" s="118"/>
      <c r="DR333" s="118"/>
      <c r="DS333" s="118"/>
      <c r="DT333" s="118"/>
      <c r="DU333" s="118"/>
      <c r="DV333" s="118"/>
      <c r="DW333" s="118"/>
      <c r="DX333" s="118"/>
      <c r="DY333" s="118"/>
      <c r="DZ333" s="118"/>
      <c r="EA333" s="118"/>
      <c r="EB333" s="118"/>
      <c r="EC333" s="118"/>
      <c r="ED333" s="118"/>
      <c r="EE333" s="118"/>
      <c r="EF333" s="118"/>
      <c r="EG333" s="118"/>
      <c r="EH333" s="118"/>
      <c r="EI333" s="118"/>
      <c r="EJ333" s="118"/>
      <c r="EK333" s="118"/>
      <c r="EL333" s="118"/>
      <c r="EM333" s="118"/>
      <c r="EN333" s="118"/>
      <c r="EO333" s="118"/>
      <c r="EP333" s="118"/>
      <c r="EQ333" s="118"/>
      <c r="ER333" s="118"/>
      <c r="ES333" s="118"/>
      <c r="ET333" s="118"/>
      <c r="EU333" s="118"/>
      <c r="EV333" s="118"/>
      <c r="EW333" s="118"/>
      <c r="EX333" s="118"/>
      <c r="EY333" s="118"/>
      <c r="EZ333" s="118"/>
      <c r="FA333" s="118"/>
      <c r="FB333" s="118"/>
      <c r="FC333" s="118"/>
      <c r="FD333" s="118"/>
      <c r="FE333" s="118"/>
      <c r="FF333" s="118"/>
      <c r="FG333" s="118"/>
      <c r="FH333" s="118"/>
      <c r="FI333" s="118"/>
      <c r="FJ333" s="118"/>
      <c r="FK333" s="118"/>
      <c r="FL333" s="118"/>
      <c r="FM333" s="118"/>
      <c r="FN333" s="118"/>
      <c r="FO333" s="118"/>
      <c r="FP333" s="118"/>
      <c r="FQ333" s="118"/>
      <c r="FR333" s="118"/>
      <c r="FS333" s="118"/>
      <c r="FT333" s="118"/>
      <c r="FU333" s="118"/>
      <c r="FV333" s="118"/>
      <c r="FW333" s="118"/>
      <c r="FX333" s="118"/>
      <c r="FY333" s="118"/>
      <c r="FZ333" s="118"/>
      <c r="GA333" s="118"/>
      <c r="GB333" s="118"/>
      <c r="GC333" s="118"/>
      <c r="GD333" s="118"/>
      <c r="GE333" s="118"/>
      <c r="GF333" s="118"/>
      <c r="GG333" s="118"/>
      <c r="GH333" s="118"/>
      <c r="GI333" s="118"/>
      <c r="GJ333" s="118"/>
      <c r="GK333" s="118"/>
      <c r="GL333" s="118"/>
      <c r="GM333" s="118"/>
      <c r="GN333" s="118"/>
      <c r="GO333" s="118"/>
      <c r="GP333" s="118"/>
      <c r="GQ333" s="118"/>
      <c r="GR333" s="118"/>
      <c r="GS333" s="118"/>
      <c r="GT333" s="118"/>
      <c r="GU333" s="118"/>
      <c r="GV333" s="118"/>
      <c r="GW333" s="118"/>
      <c r="GX333" s="118"/>
      <c r="GY333" s="118"/>
      <c r="GZ333" s="118"/>
      <c r="HA333" s="118"/>
      <c r="HB333" s="118"/>
      <c r="HC333" s="118"/>
      <c r="HD333" s="118"/>
      <c r="HE333" s="118"/>
      <c r="HF333" s="118"/>
      <c r="HG333" s="118"/>
      <c r="HH333" s="118"/>
      <c r="HI333" s="118"/>
      <c r="HJ333" s="118"/>
      <c r="HK333" s="118"/>
      <c r="HL333" s="118"/>
      <c r="HM333" s="118"/>
      <c r="HN333" s="118"/>
      <c r="HO333" s="118"/>
      <c r="HP333" s="118"/>
    </row>
    <row r="334" spans="1:224" s="272" customFormat="1" x14ac:dyDescent="0.25">
      <c r="A334" s="112"/>
      <c r="B334" s="113"/>
      <c r="C334" s="113"/>
      <c r="D334" s="279"/>
      <c r="E334" s="280"/>
      <c r="F334" s="281"/>
      <c r="H334" s="199"/>
      <c r="I334" s="238"/>
      <c r="J334" s="119"/>
      <c r="K334" s="120"/>
      <c r="L334" s="118"/>
      <c r="M334" s="118"/>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8"/>
      <c r="AL334" s="118"/>
      <c r="AM334" s="118"/>
      <c r="AN334" s="118"/>
      <c r="AO334" s="118"/>
      <c r="AP334" s="118"/>
      <c r="AQ334" s="118"/>
      <c r="AR334" s="118"/>
      <c r="AS334" s="118"/>
      <c r="AT334" s="118"/>
      <c r="AU334" s="118"/>
      <c r="AV334" s="118"/>
      <c r="AW334" s="118"/>
      <c r="AX334" s="118"/>
      <c r="AY334" s="118"/>
      <c r="AZ334" s="118"/>
      <c r="BA334" s="118"/>
      <c r="BB334" s="118"/>
      <c r="BC334" s="118"/>
      <c r="BD334" s="118"/>
      <c r="BE334" s="118"/>
      <c r="BF334" s="118"/>
      <c r="BG334" s="118"/>
      <c r="BH334" s="118"/>
      <c r="BI334" s="118"/>
      <c r="BJ334" s="118"/>
      <c r="BK334" s="118"/>
      <c r="BL334" s="118"/>
      <c r="BM334" s="118"/>
      <c r="BN334" s="118"/>
      <c r="BO334" s="118"/>
      <c r="BP334" s="118"/>
      <c r="BQ334" s="118"/>
      <c r="BR334" s="118"/>
      <c r="BS334" s="118"/>
      <c r="BT334" s="118"/>
      <c r="BU334" s="118"/>
      <c r="BV334" s="118"/>
      <c r="BW334" s="118"/>
      <c r="BX334" s="118"/>
      <c r="BY334" s="118"/>
      <c r="BZ334" s="118"/>
      <c r="CA334" s="118"/>
      <c r="CB334" s="118"/>
      <c r="CC334" s="118"/>
      <c r="CD334" s="118"/>
      <c r="CE334" s="118"/>
      <c r="CF334" s="118"/>
      <c r="CG334" s="118"/>
      <c r="CH334" s="118"/>
      <c r="CI334" s="118"/>
      <c r="CJ334" s="118"/>
      <c r="CK334" s="118"/>
      <c r="CL334" s="118"/>
      <c r="CM334" s="118"/>
      <c r="CN334" s="118"/>
      <c r="CO334" s="118"/>
      <c r="CP334" s="118"/>
      <c r="CQ334" s="118"/>
      <c r="CR334" s="118"/>
      <c r="CS334" s="118"/>
      <c r="CT334" s="118"/>
      <c r="CU334" s="118"/>
      <c r="CV334" s="118"/>
      <c r="CW334" s="118"/>
      <c r="CX334" s="118"/>
      <c r="CY334" s="118"/>
      <c r="CZ334" s="118"/>
      <c r="DA334" s="118"/>
      <c r="DB334" s="118"/>
      <c r="DC334" s="118"/>
      <c r="DD334" s="118"/>
      <c r="DE334" s="118"/>
      <c r="DF334" s="118"/>
      <c r="DG334" s="118"/>
      <c r="DH334" s="118"/>
      <c r="DI334" s="118"/>
      <c r="DJ334" s="118"/>
      <c r="DK334" s="118"/>
      <c r="DL334" s="118"/>
      <c r="DM334" s="118"/>
      <c r="DN334" s="118"/>
      <c r="DO334" s="118"/>
      <c r="DP334" s="118"/>
      <c r="DQ334" s="118"/>
      <c r="DR334" s="118"/>
      <c r="DS334" s="118"/>
      <c r="DT334" s="118"/>
      <c r="DU334" s="118"/>
      <c r="DV334" s="118"/>
      <c r="DW334" s="118"/>
      <c r="DX334" s="118"/>
      <c r="DY334" s="118"/>
      <c r="DZ334" s="118"/>
      <c r="EA334" s="118"/>
      <c r="EB334" s="118"/>
      <c r="EC334" s="118"/>
      <c r="ED334" s="118"/>
      <c r="EE334" s="118"/>
      <c r="EF334" s="118"/>
      <c r="EG334" s="118"/>
      <c r="EH334" s="118"/>
      <c r="EI334" s="118"/>
      <c r="EJ334" s="118"/>
      <c r="EK334" s="118"/>
      <c r="EL334" s="118"/>
      <c r="EM334" s="118"/>
      <c r="EN334" s="118"/>
      <c r="EO334" s="118"/>
      <c r="EP334" s="118"/>
      <c r="EQ334" s="118"/>
      <c r="ER334" s="118"/>
      <c r="ES334" s="118"/>
      <c r="ET334" s="118"/>
      <c r="EU334" s="118"/>
      <c r="EV334" s="118"/>
      <c r="EW334" s="118"/>
      <c r="EX334" s="118"/>
      <c r="EY334" s="118"/>
      <c r="EZ334" s="118"/>
      <c r="FA334" s="118"/>
      <c r="FB334" s="118"/>
      <c r="FC334" s="118"/>
      <c r="FD334" s="118"/>
      <c r="FE334" s="118"/>
      <c r="FF334" s="118"/>
      <c r="FG334" s="118"/>
      <c r="FH334" s="118"/>
      <c r="FI334" s="118"/>
      <c r="FJ334" s="118"/>
      <c r="FK334" s="118"/>
      <c r="FL334" s="118"/>
      <c r="FM334" s="118"/>
      <c r="FN334" s="118"/>
      <c r="FO334" s="118"/>
      <c r="FP334" s="118"/>
      <c r="FQ334" s="118"/>
      <c r="FR334" s="118"/>
      <c r="FS334" s="118"/>
      <c r="FT334" s="118"/>
      <c r="FU334" s="118"/>
      <c r="FV334" s="118"/>
      <c r="FW334" s="118"/>
      <c r="FX334" s="118"/>
      <c r="FY334" s="118"/>
      <c r="FZ334" s="118"/>
      <c r="GA334" s="118"/>
      <c r="GB334" s="118"/>
      <c r="GC334" s="118"/>
      <c r="GD334" s="118"/>
      <c r="GE334" s="118"/>
      <c r="GF334" s="118"/>
      <c r="GG334" s="118"/>
      <c r="GH334" s="118"/>
      <c r="GI334" s="118"/>
      <c r="GJ334" s="118"/>
      <c r="GK334" s="118"/>
      <c r="GL334" s="118"/>
      <c r="GM334" s="118"/>
      <c r="GN334" s="118"/>
      <c r="GO334" s="118"/>
      <c r="GP334" s="118"/>
      <c r="GQ334" s="118"/>
      <c r="GR334" s="118"/>
      <c r="GS334" s="118"/>
      <c r="GT334" s="118"/>
      <c r="GU334" s="118"/>
      <c r="GV334" s="118"/>
      <c r="GW334" s="118"/>
      <c r="GX334" s="118"/>
      <c r="GY334" s="118"/>
      <c r="GZ334" s="118"/>
      <c r="HA334" s="118"/>
      <c r="HB334" s="118"/>
      <c r="HC334" s="118"/>
      <c r="HD334" s="118"/>
      <c r="HE334" s="118"/>
      <c r="HF334" s="118"/>
      <c r="HG334" s="118"/>
      <c r="HH334" s="118"/>
      <c r="HI334" s="118"/>
      <c r="HJ334" s="118"/>
      <c r="HK334" s="118"/>
      <c r="HL334" s="118"/>
      <c r="HM334" s="118"/>
      <c r="HN334" s="118"/>
      <c r="HO334" s="118"/>
      <c r="HP334" s="118"/>
    </row>
    <row r="335" spans="1:224" s="272" customFormat="1" x14ac:dyDescent="0.25">
      <c r="A335" s="112"/>
      <c r="B335" s="113"/>
      <c r="C335" s="113"/>
      <c r="D335" s="279"/>
      <c r="E335" s="280"/>
      <c r="F335" s="281"/>
      <c r="H335" s="199"/>
      <c r="I335" s="238"/>
      <c r="J335" s="119"/>
      <c r="K335" s="120"/>
      <c r="L335" s="118"/>
      <c r="M335" s="118"/>
      <c r="N335" s="118"/>
      <c r="O335" s="118"/>
      <c r="P335" s="118"/>
      <c r="Q335" s="118"/>
      <c r="R335" s="118"/>
      <c r="S335" s="118"/>
      <c r="T335" s="118"/>
      <c r="U335" s="118"/>
      <c r="V335" s="118"/>
      <c r="W335" s="118"/>
      <c r="X335" s="118"/>
      <c r="Y335" s="118"/>
      <c r="Z335" s="118"/>
      <c r="AA335" s="118"/>
      <c r="AB335" s="118"/>
      <c r="AC335" s="118"/>
      <c r="AD335" s="118"/>
      <c r="AE335" s="118"/>
      <c r="AF335" s="118"/>
      <c r="AG335" s="118"/>
      <c r="AH335" s="118"/>
      <c r="AI335" s="118"/>
      <c r="AJ335" s="118"/>
      <c r="AK335" s="118"/>
      <c r="AL335" s="118"/>
      <c r="AM335" s="118"/>
      <c r="AN335" s="118"/>
      <c r="AO335" s="118"/>
      <c r="AP335" s="118"/>
      <c r="AQ335" s="118"/>
      <c r="AR335" s="118"/>
      <c r="AS335" s="118"/>
      <c r="AT335" s="118"/>
      <c r="AU335" s="118"/>
      <c r="AV335" s="118"/>
      <c r="AW335" s="118"/>
      <c r="AX335" s="118"/>
      <c r="AY335" s="118"/>
      <c r="AZ335" s="118"/>
      <c r="BA335" s="118"/>
      <c r="BB335" s="118"/>
      <c r="BC335" s="118"/>
      <c r="BD335" s="118"/>
      <c r="BE335" s="118"/>
      <c r="BF335" s="118"/>
      <c r="BG335" s="118"/>
      <c r="BH335" s="118"/>
      <c r="BI335" s="118"/>
      <c r="BJ335" s="118"/>
      <c r="BK335" s="118"/>
      <c r="BL335" s="118"/>
      <c r="BM335" s="118"/>
      <c r="BN335" s="118"/>
      <c r="BO335" s="118"/>
      <c r="BP335" s="118"/>
      <c r="BQ335" s="118"/>
      <c r="BR335" s="118"/>
      <c r="BS335" s="118"/>
      <c r="BT335" s="118"/>
      <c r="BU335" s="118"/>
      <c r="BV335" s="118"/>
      <c r="BW335" s="118"/>
      <c r="BX335" s="118"/>
      <c r="BY335" s="118"/>
      <c r="BZ335" s="118"/>
      <c r="CA335" s="118"/>
      <c r="CB335" s="118"/>
      <c r="CC335" s="118"/>
      <c r="CD335" s="118"/>
      <c r="CE335" s="118"/>
      <c r="CF335" s="118"/>
      <c r="CG335" s="118"/>
      <c r="CH335" s="118"/>
      <c r="CI335" s="118"/>
      <c r="CJ335" s="118"/>
      <c r="CK335" s="118"/>
      <c r="CL335" s="118"/>
      <c r="CM335" s="118"/>
      <c r="CN335" s="118"/>
      <c r="CO335" s="118"/>
      <c r="CP335" s="118"/>
      <c r="CQ335" s="118"/>
      <c r="CR335" s="118"/>
      <c r="CS335" s="118"/>
      <c r="CT335" s="118"/>
      <c r="CU335" s="118"/>
      <c r="CV335" s="118"/>
      <c r="CW335" s="118"/>
      <c r="CX335" s="118"/>
      <c r="CY335" s="118"/>
      <c r="CZ335" s="118"/>
      <c r="DA335" s="118"/>
      <c r="DB335" s="118"/>
      <c r="DC335" s="118"/>
      <c r="DD335" s="118"/>
      <c r="DE335" s="118"/>
      <c r="DF335" s="118"/>
      <c r="DG335" s="118"/>
      <c r="DH335" s="118"/>
      <c r="DI335" s="118"/>
      <c r="DJ335" s="118"/>
      <c r="DK335" s="118"/>
      <c r="DL335" s="118"/>
      <c r="DM335" s="118"/>
      <c r="DN335" s="118"/>
      <c r="DO335" s="118"/>
      <c r="DP335" s="118"/>
      <c r="DQ335" s="118"/>
      <c r="DR335" s="118"/>
      <c r="DS335" s="118"/>
      <c r="DT335" s="118"/>
      <c r="DU335" s="118"/>
      <c r="DV335" s="118"/>
      <c r="DW335" s="118"/>
      <c r="DX335" s="118"/>
      <c r="DY335" s="118"/>
      <c r="DZ335" s="118"/>
      <c r="EA335" s="118"/>
      <c r="EB335" s="118"/>
      <c r="EC335" s="118"/>
      <c r="ED335" s="118"/>
      <c r="EE335" s="118"/>
      <c r="EF335" s="118"/>
      <c r="EG335" s="118"/>
      <c r="EH335" s="118"/>
      <c r="EI335" s="118"/>
      <c r="EJ335" s="118"/>
      <c r="EK335" s="118"/>
      <c r="EL335" s="118"/>
      <c r="EM335" s="118"/>
      <c r="EN335" s="118"/>
      <c r="EO335" s="118"/>
      <c r="EP335" s="118"/>
      <c r="EQ335" s="118"/>
      <c r="ER335" s="118"/>
      <c r="ES335" s="118"/>
      <c r="ET335" s="118"/>
      <c r="EU335" s="118"/>
      <c r="EV335" s="118"/>
      <c r="EW335" s="118"/>
      <c r="EX335" s="118"/>
      <c r="EY335" s="118"/>
      <c r="EZ335" s="118"/>
      <c r="FA335" s="118"/>
      <c r="FB335" s="118"/>
      <c r="FC335" s="118"/>
      <c r="FD335" s="118"/>
      <c r="FE335" s="118"/>
      <c r="FF335" s="118"/>
      <c r="FG335" s="118"/>
      <c r="FH335" s="118"/>
      <c r="FI335" s="118"/>
      <c r="FJ335" s="118"/>
      <c r="FK335" s="118"/>
      <c r="FL335" s="118"/>
      <c r="FM335" s="118"/>
      <c r="FN335" s="118"/>
      <c r="FO335" s="118"/>
      <c r="FP335" s="118"/>
      <c r="FQ335" s="118"/>
      <c r="FR335" s="118"/>
      <c r="FS335" s="118"/>
      <c r="FT335" s="118"/>
      <c r="FU335" s="118"/>
      <c r="FV335" s="118"/>
      <c r="FW335" s="118"/>
      <c r="FX335" s="118"/>
      <c r="FY335" s="118"/>
      <c r="FZ335" s="118"/>
      <c r="GA335" s="118"/>
      <c r="GB335" s="118"/>
      <c r="GC335" s="118"/>
      <c r="GD335" s="118"/>
      <c r="GE335" s="118"/>
      <c r="GF335" s="118"/>
      <c r="GG335" s="118"/>
      <c r="GH335" s="118"/>
      <c r="GI335" s="118"/>
      <c r="GJ335" s="118"/>
      <c r="GK335" s="118"/>
      <c r="GL335" s="118"/>
      <c r="GM335" s="118"/>
      <c r="GN335" s="118"/>
      <c r="GO335" s="118"/>
      <c r="GP335" s="118"/>
      <c r="GQ335" s="118"/>
      <c r="GR335" s="118"/>
      <c r="GS335" s="118"/>
      <c r="GT335" s="118"/>
      <c r="GU335" s="118"/>
      <c r="GV335" s="118"/>
      <c r="GW335" s="118"/>
      <c r="GX335" s="118"/>
      <c r="GY335" s="118"/>
      <c r="GZ335" s="118"/>
      <c r="HA335" s="118"/>
      <c r="HB335" s="118"/>
      <c r="HC335" s="118"/>
      <c r="HD335" s="118"/>
      <c r="HE335" s="118"/>
      <c r="HF335" s="118"/>
      <c r="HG335" s="118"/>
      <c r="HH335" s="118"/>
      <c r="HI335" s="118"/>
      <c r="HJ335" s="118"/>
      <c r="HK335" s="118"/>
      <c r="HL335" s="118"/>
      <c r="HM335" s="118"/>
      <c r="HN335" s="118"/>
      <c r="HO335" s="118"/>
      <c r="HP335" s="118"/>
    </row>
    <row r="336" spans="1:224" s="272" customFormat="1" ht="15.6" x14ac:dyDescent="0.25">
      <c r="A336" s="112"/>
      <c r="B336" s="113"/>
      <c r="C336" s="113"/>
      <c r="D336" s="275"/>
      <c r="E336" s="276"/>
      <c r="F336" s="277"/>
      <c r="H336" s="199"/>
      <c r="I336" s="238"/>
      <c r="J336" s="119"/>
      <c r="K336" s="120"/>
      <c r="L336" s="118"/>
      <c r="M336" s="118"/>
      <c r="N336" s="118"/>
      <c r="O336" s="118"/>
      <c r="P336" s="118"/>
      <c r="Q336" s="118"/>
      <c r="R336" s="118"/>
      <c r="S336" s="118"/>
      <c r="T336" s="118"/>
      <c r="U336" s="118"/>
      <c r="V336" s="118"/>
      <c r="W336" s="118"/>
      <c r="X336" s="118"/>
      <c r="Y336" s="118"/>
      <c r="Z336" s="118"/>
      <c r="AA336" s="118"/>
      <c r="AB336" s="118"/>
      <c r="AC336" s="118"/>
      <c r="AD336" s="118"/>
      <c r="AE336" s="118"/>
      <c r="AF336" s="118"/>
      <c r="AG336" s="118"/>
      <c r="AH336" s="118"/>
      <c r="AI336" s="118"/>
      <c r="AJ336" s="118"/>
      <c r="AK336" s="118"/>
      <c r="AL336" s="118"/>
      <c r="AM336" s="118"/>
      <c r="AN336" s="118"/>
      <c r="AO336" s="118"/>
      <c r="AP336" s="118"/>
      <c r="AQ336" s="118"/>
      <c r="AR336" s="118"/>
      <c r="AS336" s="118"/>
      <c r="AT336" s="118"/>
      <c r="AU336" s="118"/>
      <c r="AV336" s="118"/>
      <c r="AW336" s="118"/>
      <c r="AX336" s="118"/>
      <c r="AY336" s="118"/>
      <c r="AZ336" s="118"/>
      <c r="BA336" s="118"/>
      <c r="BB336" s="118"/>
      <c r="BC336" s="118"/>
      <c r="BD336" s="118"/>
      <c r="BE336" s="118"/>
      <c r="BF336" s="118"/>
      <c r="BG336" s="118"/>
      <c r="BH336" s="118"/>
      <c r="BI336" s="118"/>
      <c r="BJ336" s="118"/>
      <c r="BK336" s="118"/>
      <c r="BL336" s="118"/>
      <c r="BM336" s="118"/>
      <c r="BN336" s="118"/>
      <c r="BO336" s="118"/>
      <c r="BP336" s="118"/>
      <c r="BQ336" s="118"/>
      <c r="BR336" s="118"/>
      <c r="BS336" s="118"/>
      <c r="BT336" s="118"/>
      <c r="BU336" s="118"/>
      <c r="BV336" s="118"/>
      <c r="BW336" s="118"/>
      <c r="BX336" s="118"/>
      <c r="BY336" s="118"/>
      <c r="BZ336" s="118"/>
      <c r="CA336" s="118"/>
      <c r="CB336" s="118"/>
      <c r="CC336" s="118"/>
      <c r="CD336" s="118"/>
      <c r="CE336" s="118"/>
      <c r="CF336" s="118"/>
      <c r="CG336" s="118"/>
      <c r="CH336" s="118"/>
      <c r="CI336" s="118"/>
      <c r="CJ336" s="118"/>
      <c r="CK336" s="118"/>
      <c r="CL336" s="118"/>
      <c r="CM336" s="118"/>
      <c r="CN336" s="118"/>
      <c r="CO336" s="118"/>
      <c r="CP336" s="118"/>
      <c r="CQ336" s="118"/>
      <c r="CR336" s="118"/>
      <c r="CS336" s="118"/>
      <c r="CT336" s="118"/>
      <c r="CU336" s="118"/>
      <c r="CV336" s="118"/>
      <c r="CW336" s="118"/>
      <c r="CX336" s="118"/>
      <c r="CY336" s="118"/>
      <c r="CZ336" s="118"/>
      <c r="DA336" s="118"/>
      <c r="DB336" s="118"/>
      <c r="DC336" s="118"/>
      <c r="DD336" s="118"/>
      <c r="DE336" s="118"/>
      <c r="DF336" s="118"/>
      <c r="DG336" s="118"/>
      <c r="DH336" s="118"/>
      <c r="DI336" s="118"/>
      <c r="DJ336" s="118"/>
      <c r="DK336" s="118"/>
      <c r="DL336" s="118"/>
      <c r="DM336" s="118"/>
      <c r="DN336" s="118"/>
      <c r="DO336" s="118"/>
      <c r="DP336" s="118"/>
      <c r="DQ336" s="118"/>
      <c r="DR336" s="118"/>
      <c r="DS336" s="118"/>
      <c r="DT336" s="118"/>
      <c r="DU336" s="118"/>
      <c r="DV336" s="118"/>
      <c r="DW336" s="118"/>
      <c r="DX336" s="118"/>
      <c r="DY336" s="118"/>
      <c r="DZ336" s="118"/>
      <c r="EA336" s="118"/>
      <c r="EB336" s="118"/>
      <c r="EC336" s="118"/>
      <c r="ED336" s="118"/>
      <c r="EE336" s="118"/>
      <c r="EF336" s="118"/>
      <c r="EG336" s="118"/>
      <c r="EH336" s="118"/>
      <c r="EI336" s="118"/>
      <c r="EJ336" s="118"/>
      <c r="EK336" s="118"/>
      <c r="EL336" s="118"/>
      <c r="EM336" s="118"/>
      <c r="EN336" s="118"/>
      <c r="EO336" s="118"/>
      <c r="EP336" s="118"/>
      <c r="EQ336" s="118"/>
      <c r="ER336" s="118"/>
      <c r="ES336" s="118"/>
      <c r="ET336" s="118"/>
      <c r="EU336" s="118"/>
      <c r="EV336" s="118"/>
      <c r="EW336" s="118"/>
      <c r="EX336" s="118"/>
      <c r="EY336" s="118"/>
      <c r="EZ336" s="118"/>
      <c r="FA336" s="118"/>
      <c r="FB336" s="118"/>
      <c r="FC336" s="118"/>
      <c r="FD336" s="118"/>
      <c r="FE336" s="118"/>
      <c r="FF336" s="118"/>
      <c r="FG336" s="118"/>
      <c r="FH336" s="118"/>
      <c r="FI336" s="118"/>
      <c r="FJ336" s="118"/>
      <c r="FK336" s="118"/>
      <c r="FL336" s="118"/>
      <c r="FM336" s="118"/>
      <c r="FN336" s="118"/>
      <c r="FO336" s="118"/>
      <c r="FP336" s="118"/>
      <c r="FQ336" s="118"/>
      <c r="FR336" s="118"/>
      <c r="FS336" s="118"/>
      <c r="FT336" s="118"/>
      <c r="FU336" s="118"/>
      <c r="FV336" s="118"/>
      <c r="FW336" s="118"/>
      <c r="FX336" s="118"/>
      <c r="FY336" s="118"/>
      <c r="FZ336" s="118"/>
      <c r="GA336" s="118"/>
      <c r="GB336" s="118"/>
      <c r="GC336" s="118"/>
      <c r="GD336" s="118"/>
      <c r="GE336" s="118"/>
      <c r="GF336" s="118"/>
      <c r="GG336" s="118"/>
      <c r="GH336" s="118"/>
      <c r="GI336" s="118"/>
      <c r="GJ336" s="118"/>
      <c r="GK336" s="118"/>
      <c r="GL336" s="118"/>
      <c r="GM336" s="118"/>
      <c r="GN336" s="118"/>
      <c r="GO336" s="118"/>
      <c r="GP336" s="118"/>
      <c r="GQ336" s="118"/>
      <c r="GR336" s="118"/>
      <c r="GS336" s="118"/>
      <c r="GT336" s="118"/>
      <c r="GU336" s="118"/>
      <c r="GV336" s="118"/>
      <c r="GW336" s="118"/>
      <c r="GX336" s="118"/>
      <c r="GY336" s="118"/>
      <c r="GZ336" s="118"/>
      <c r="HA336" s="118"/>
      <c r="HB336" s="118"/>
      <c r="HC336" s="118"/>
      <c r="HD336" s="118"/>
      <c r="HE336" s="118"/>
      <c r="HF336" s="118"/>
      <c r="HG336" s="118"/>
      <c r="HH336" s="118"/>
      <c r="HI336" s="118"/>
      <c r="HJ336" s="118"/>
      <c r="HK336" s="118"/>
      <c r="HL336" s="118"/>
      <c r="HM336" s="118"/>
      <c r="HN336" s="118"/>
      <c r="HO336" s="118"/>
      <c r="HP336" s="118"/>
    </row>
    <row r="337" spans="1:224" s="272" customFormat="1" x14ac:dyDescent="0.25">
      <c r="A337" s="112"/>
      <c r="B337" s="113"/>
      <c r="C337" s="113"/>
      <c r="D337" s="279"/>
      <c r="E337" s="280"/>
      <c r="F337" s="281"/>
      <c r="H337" s="199"/>
      <c r="I337" s="238"/>
      <c r="J337" s="119"/>
      <c r="K337" s="120"/>
      <c r="L337" s="118"/>
      <c r="M337" s="118"/>
      <c r="N337" s="118"/>
      <c r="O337" s="118"/>
      <c r="P337" s="118"/>
      <c r="Q337" s="118"/>
      <c r="R337" s="118"/>
      <c r="S337" s="118"/>
      <c r="T337" s="118"/>
      <c r="U337" s="118"/>
      <c r="V337" s="118"/>
      <c r="W337" s="118"/>
      <c r="X337" s="118"/>
      <c r="Y337" s="118"/>
      <c r="Z337" s="118"/>
      <c r="AA337" s="118"/>
      <c r="AB337" s="118"/>
      <c r="AC337" s="118"/>
      <c r="AD337" s="118"/>
      <c r="AE337" s="118"/>
      <c r="AF337" s="118"/>
      <c r="AG337" s="118"/>
      <c r="AH337" s="118"/>
      <c r="AI337" s="118"/>
      <c r="AJ337" s="118"/>
      <c r="AK337" s="118"/>
      <c r="AL337" s="118"/>
      <c r="AM337" s="118"/>
      <c r="AN337" s="118"/>
      <c r="AO337" s="118"/>
      <c r="AP337" s="118"/>
      <c r="AQ337" s="118"/>
      <c r="AR337" s="118"/>
      <c r="AS337" s="118"/>
      <c r="AT337" s="118"/>
      <c r="AU337" s="118"/>
      <c r="AV337" s="118"/>
      <c r="AW337" s="118"/>
      <c r="AX337" s="118"/>
      <c r="AY337" s="118"/>
      <c r="AZ337" s="118"/>
      <c r="BA337" s="118"/>
      <c r="BB337" s="118"/>
      <c r="BC337" s="118"/>
      <c r="BD337" s="118"/>
      <c r="BE337" s="118"/>
      <c r="BF337" s="118"/>
      <c r="BG337" s="118"/>
      <c r="BH337" s="118"/>
      <c r="BI337" s="118"/>
      <c r="BJ337" s="118"/>
      <c r="BK337" s="118"/>
      <c r="BL337" s="118"/>
      <c r="BM337" s="118"/>
      <c r="BN337" s="118"/>
      <c r="BO337" s="118"/>
      <c r="BP337" s="118"/>
      <c r="BQ337" s="118"/>
      <c r="BR337" s="118"/>
      <c r="BS337" s="118"/>
      <c r="BT337" s="118"/>
      <c r="BU337" s="118"/>
      <c r="BV337" s="118"/>
      <c r="BW337" s="118"/>
      <c r="BX337" s="118"/>
      <c r="BY337" s="118"/>
      <c r="BZ337" s="118"/>
      <c r="CA337" s="118"/>
      <c r="CB337" s="118"/>
      <c r="CC337" s="118"/>
      <c r="CD337" s="118"/>
      <c r="CE337" s="118"/>
      <c r="CF337" s="118"/>
      <c r="CG337" s="118"/>
      <c r="CH337" s="118"/>
      <c r="CI337" s="118"/>
      <c r="CJ337" s="118"/>
      <c r="CK337" s="118"/>
      <c r="CL337" s="118"/>
      <c r="CM337" s="118"/>
      <c r="CN337" s="118"/>
      <c r="CO337" s="118"/>
      <c r="CP337" s="118"/>
      <c r="CQ337" s="118"/>
      <c r="CR337" s="118"/>
      <c r="CS337" s="118"/>
      <c r="CT337" s="118"/>
      <c r="CU337" s="118"/>
      <c r="CV337" s="118"/>
      <c r="CW337" s="118"/>
      <c r="CX337" s="118"/>
      <c r="CY337" s="118"/>
      <c r="CZ337" s="118"/>
      <c r="DA337" s="118"/>
      <c r="DB337" s="118"/>
      <c r="DC337" s="118"/>
      <c r="DD337" s="118"/>
      <c r="DE337" s="118"/>
      <c r="DF337" s="118"/>
      <c r="DG337" s="118"/>
      <c r="DH337" s="118"/>
      <c r="DI337" s="118"/>
      <c r="DJ337" s="118"/>
      <c r="DK337" s="118"/>
      <c r="DL337" s="118"/>
      <c r="DM337" s="118"/>
      <c r="DN337" s="118"/>
      <c r="DO337" s="118"/>
      <c r="DP337" s="118"/>
      <c r="DQ337" s="118"/>
      <c r="DR337" s="118"/>
      <c r="DS337" s="118"/>
      <c r="DT337" s="118"/>
      <c r="DU337" s="118"/>
      <c r="DV337" s="118"/>
      <c r="DW337" s="118"/>
      <c r="DX337" s="118"/>
      <c r="DY337" s="118"/>
      <c r="DZ337" s="118"/>
      <c r="EA337" s="118"/>
      <c r="EB337" s="118"/>
      <c r="EC337" s="118"/>
      <c r="ED337" s="118"/>
      <c r="EE337" s="118"/>
      <c r="EF337" s="118"/>
      <c r="EG337" s="118"/>
      <c r="EH337" s="118"/>
      <c r="EI337" s="118"/>
      <c r="EJ337" s="118"/>
      <c r="EK337" s="118"/>
      <c r="EL337" s="118"/>
      <c r="EM337" s="118"/>
      <c r="EN337" s="118"/>
      <c r="EO337" s="118"/>
      <c r="EP337" s="118"/>
      <c r="EQ337" s="118"/>
      <c r="ER337" s="118"/>
      <c r="ES337" s="118"/>
      <c r="ET337" s="118"/>
      <c r="EU337" s="118"/>
      <c r="EV337" s="118"/>
      <c r="EW337" s="118"/>
      <c r="EX337" s="118"/>
      <c r="EY337" s="118"/>
      <c r="EZ337" s="118"/>
      <c r="FA337" s="118"/>
      <c r="FB337" s="118"/>
      <c r="FC337" s="118"/>
      <c r="FD337" s="118"/>
      <c r="FE337" s="118"/>
      <c r="FF337" s="118"/>
      <c r="FG337" s="118"/>
      <c r="FH337" s="118"/>
      <c r="FI337" s="118"/>
      <c r="FJ337" s="118"/>
      <c r="FK337" s="118"/>
      <c r="FL337" s="118"/>
      <c r="FM337" s="118"/>
      <c r="FN337" s="118"/>
      <c r="FO337" s="118"/>
      <c r="FP337" s="118"/>
      <c r="FQ337" s="118"/>
      <c r="FR337" s="118"/>
      <c r="FS337" s="118"/>
      <c r="FT337" s="118"/>
      <c r="FU337" s="118"/>
      <c r="FV337" s="118"/>
      <c r="FW337" s="118"/>
      <c r="FX337" s="118"/>
      <c r="FY337" s="118"/>
      <c r="FZ337" s="118"/>
      <c r="GA337" s="118"/>
      <c r="GB337" s="118"/>
      <c r="GC337" s="118"/>
      <c r="GD337" s="118"/>
      <c r="GE337" s="118"/>
      <c r="GF337" s="118"/>
      <c r="GG337" s="118"/>
      <c r="GH337" s="118"/>
      <c r="GI337" s="118"/>
      <c r="GJ337" s="118"/>
      <c r="GK337" s="118"/>
      <c r="GL337" s="118"/>
      <c r="GM337" s="118"/>
      <c r="GN337" s="118"/>
      <c r="GO337" s="118"/>
      <c r="GP337" s="118"/>
      <c r="GQ337" s="118"/>
      <c r="GR337" s="118"/>
      <c r="GS337" s="118"/>
      <c r="GT337" s="118"/>
      <c r="GU337" s="118"/>
      <c r="GV337" s="118"/>
      <c r="GW337" s="118"/>
      <c r="GX337" s="118"/>
      <c r="GY337" s="118"/>
      <c r="GZ337" s="118"/>
      <c r="HA337" s="118"/>
      <c r="HB337" s="118"/>
      <c r="HC337" s="118"/>
      <c r="HD337" s="118"/>
      <c r="HE337" s="118"/>
      <c r="HF337" s="118"/>
      <c r="HG337" s="118"/>
      <c r="HH337" s="118"/>
      <c r="HI337" s="118"/>
      <c r="HJ337" s="118"/>
      <c r="HK337" s="118"/>
      <c r="HL337" s="118"/>
      <c r="HM337" s="118"/>
      <c r="HN337" s="118"/>
      <c r="HO337" s="118"/>
      <c r="HP337" s="118"/>
    </row>
    <row r="338" spans="1:224" s="272" customFormat="1" x14ac:dyDescent="0.25">
      <c r="A338" s="112"/>
      <c r="B338" s="113"/>
      <c r="C338" s="113"/>
      <c r="D338" s="279"/>
      <c r="E338" s="280"/>
      <c r="F338" s="281"/>
      <c r="H338" s="199"/>
      <c r="I338" s="238"/>
      <c r="J338" s="119"/>
      <c r="K338" s="120"/>
      <c r="L338" s="118"/>
      <c r="M338" s="118"/>
      <c r="N338" s="118"/>
      <c r="O338" s="118"/>
      <c r="P338" s="118"/>
      <c r="Q338" s="118"/>
      <c r="R338" s="118"/>
      <c r="S338" s="118"/>
      <c r="T338" s="118"/>
      <c r="U338" s="118"/>
      <c r="V338" s="118"/>
      <c r="W338" s="118"/>
      <c r="X338" s="118"/>
      <c r="Y338" s="118"/>
      <c r="Z338" s="118"/>
      <c r="AA338" s="118"/>
      <c r="AB338" s="118"/>
      <c r="AC338" s="118"/>
      <c r="AD338" s="118"/>
      <c r="AE338" s="118"/>
      <c r="AF338" s="118"/>
      <c r="AG338" s="118"/>
      <c r="AH338" s="118"/>
      <c r="AI338" s="118"/>
      <c r="AJ338" s="118"/>
      <c r="AK338" s="118"/>
      <c r="AL338" s="118"/>
      <c r="AM338" s="118"/>
      <c r="AN338" s="118"/>
      <c r="AO338" s="118"/>
      <c r="AP338" s="118"/>
      <c r="AQ338" s="118"/>
      <c r="AR338" s="118"/>
      <c r="AS338" s="118"/>
      <c r="AT338" s="118"/>
      <c r="AU338" s="118"/>
      <c r="AV338" s="118"/>
      <c r="AW338" s="118"/>
      <c r="AX338" s="118"/>
      <c r="AY338" s="118"/>
      <c r="AZ338" s="118"/>
      <c r="BA338" s="118"/>
      <c r="BB338" s="118"/>
      <c r="BC338" s="118"/>
      <c r="BD338" s="118"/>
      <c r="BE338" s="118"/>
      <c r="BF338" s="118"/>
      <c r="BG338" s="118"/>
      <c r="BH338" s="118"/>
      <c r="BI338" s="118"/>
      <c r="BJ338" s="118"/>
      <c r="BK338" s="118"/>
      <c r="BL338" s="118"/>
      <c r="BM338" s="118"/>
      <c r="BN338" s="118"/>
      <c r="BO338" s="118"/>
      <c r="BP338" s="118"/>
      <c r="BQ338" s="118"/>
      <c r="BR338" s="118"/>
      <c r="BS338" s="118"/>
      <c r="BT338" s="118"/>
      <c r="BU338" s="118"/>
      <c r="BV338" s="118"/>
      <c r="BW338" s="118"/>
      <c r="BX338" s="118"/>
      <c r="BY338" s="118"/>
      <c r="BZ338" s="118"/>
      <c r="CA338" s="118"/>
      <c r="CB338" s="118"/>
      <c r="CC338" s="118"/>
      <c r="CD338" s="118"/>
      <c r="CE338" s="118"/>
      <c r="CF338" s="118"/>
      <c r="CG338" s="118"/>
      <c r="CH338" s="118"/>
      <c r="CI338" s="118"/>
      <c r="CJ338" s="118"/>
      <c r="CK338" s="118"/>
      <c r="CL338" s="118"/>
      <c r="CM338" s="118"/>
      <c r="CN338" s="118"/>
      <c r="CO338" s="118"/>
      <c r="CP338" s="118"/>
      <c r="CQ338" s="118"/>
      <c r="CR338" s="118"/>
      <c r="CS338" s="118"/>
      <c r="CT338" s="118"/>
      <c r="CU338" s="118"/>
      <c r="CV338" s="118"/>
      <c r="CW338" s="118"/>
      <c r="CX338" s="118"/>
      <c r="CY338" s="118"/>
      <c r="CZ338" s="118"/>
      <c r="DA338" s="118"/>
      <c r="DB338" s="118"/>
      <c r="DC338" s="118"/>
      <c r="DD338" s="118"/>
      <c r="DE338" s="118"/>
      <c r="DF338" s="118"/>
      <c r="DG338" s="118"/>
      <c r="DH338" s="118"/>
      <c r="DI338" s="118"/>
      <c r="DJ338" s="118"/>
      <c r="DK338" s="118"/>
      <c r="DL338" s="118"/>
      <c r="DM338" s="118"/>
      <c r="DN338" s="118"/>
      <c r="DO338" s="118"/>
      <c r="DP338" s="118"/>
      <c r="DQ338" s="118"/>
      <c r="DR338" s="118"/>
      <c r="DS338" s="118"/>
      <c r="DT338" s="118"/>
      <c r="DU338" s="118"/>
      <c r="DV338" s="118"/>
      <c r="DW338" s="118"/>
      <c r="DX338" s="118"/>
      <c r="DY338" s="118"/>
      <c r="DZ338" s="118"/>
      <c r="EA338" s="118"/>
      <c r="EB338" s="118"/>
      <c r="EC338" s="118"/>
      <c r="ED338" s="118"/>
      <c r="EE338" s="118"/>
      <c r="EF338" s="118"/>
      <c r="EG338" s="118"/>
      <c r="EH338" s="118"/>
      <c r="EI338" s="118"/>
      <c r="EJ338" s="118"/>
      <c r="EK338" s="118"/>
      <c r="EL338" s="118"/>
      <c r="EM338" s="118"/>
      <c r="EN338" s="118"/>
      <c r="EO338" s="118"/>
      <c r="EP338" s="118"/>
      <c r="EQ338" s="118"/>
      <c r="ER338" s="118"/>
      <c r="ES338" s="118"/>
      <c r="ET338" s="118"/>
      <c r="EU338" s="118"/>
      <c r="EV338" s="118"/>
      <c r="EW338" s="118"/>
      <c r="EX338" s="118"/>
      <c r="EY338" s="118"/>
      <c r="EZ338" s="118"/>
      <c r="FA338" s="118"/>
      <c r="FB338" s="118"/>
      <c r="FC338" s="118"/>
      <c r="FD338" s="118"/>
      <c r="FE338" s="118"/>
      <c r="FF338" s="118"/>
      <c r="FG338" s="118"/>
      <c r="FH338" s="118"/>
      <c r="FI338" s="118"/>
      <c r="FJ338" s="118"/>
      <c r="FK338" s="118"/>
      <c r="FL338" s="118"/>
      <c r="FM338" s="118"/>
      <c r="FN338" s="118"/>
      <c r="FO338" s="118"/>
      <c r="FP338" s="118"/>
      <c r="FQ338" s="118"/>
      <c r="FR338" s="118"/>
      <c r="FS338" s="118"/>
      <c r="FT338" s="118"/>
      <c r="FU338" s="118"/>
      <c r="FV338" s="118"/>
      <c r="FW338" s="118"/>
      <c r="FX338" s="118"/>
      <c r="FY338" s="118"/>
      <c r="FZ338" s="118"/>
      <c r="GA338" s="118"/>
      <c r="GB338" s="118"/>
      <c r="GC338" s="118"/>
      <c r="GD338" s="118"/>
      <c r="GE338" s="118"/>
      <c r="GF338" s="118"/>
      <c r="GG338" s="118"/>
      <c r="GH338" s="118"/>
      <c r="GI338" s="118"/>
      <c r="GJ338" s="118"/>
      <c r="GK338" s="118"/>
      <c r="GL338" s="118"/>
      <c r="GM338" s="118"/>
      <c r="GN338" s="118"/>
      <c r="GO338" s="118"/>
      <c r="GP338" s="118"/>
      <c r="GQ338" s="118"/>
      <c r="GR338" s="118"/>
      <c r="GS338" s="118"/>
      <c r="GT338" s="118"/>
      <c r="GU338" s="118"/>
      <c r="GV338" s="118"/>
      <c r="GW338" s="118"/>
      <c r="GX338" s="118"/>
      <c r="GY338" s="118"/>
      <c r="GZ338" s="118"/>
      <c r="HA338" s="118"/>
      <c r="HB338" s="118"/>
      <c r="HC338" s="118"/>
      <c r="HD338" s="118"/>
      <c r="HE338" s="118"/>
      <c r="HF338" s="118"/>
      <c r="HG338" s="118"/>
      <c r="HH338" s="118"/>
      <c r="HI338" s="118"/>
      <c r="HJ338" s="118"/>
      <c r="HK338" s="118"/>
      <c r="HL338" s="118"/>
      <c r="HM338" s="118"/>
      <c r="HN338" s="118"/>
      <c r="HO338" s="118"/>
      <c r="HP338" s="118"/>
    </row>
    <row r="339" spans="1:224" s="272" customFormat="1" x14ac:dyDescent="0.25">
      <c r="A339" s="112"/>
      <c r="B339" s="113"/>
      <c r="C339" s="113"/>
      <c r="D339" s="279"/>
      <c r="E339" s="280"/>
      <c r="F339" s="281"/>
      <c r="H339" s="199"/>
      <c r="I339" s="238"/>
      <c r="J339" s="119"/>
      <c r="K339" s="120"/>
      <c r="L339" s="118"/>
      <c r="M339" s="118"/>
      <c r="N339" s="118"/>
      <c r="O339" s="118"/>
      <c r="P339" s="118"/>
      <c r="Q339" s="118"/>
      <c r="R339" s="118"/>
      <c r="S339" s="118"/>
      <c r="T339" s="118"/>
      <c r="U339" s="118"/>
      <c r="V339" s="118"/>
      <c r="W339" s="118"/>
      <c r="X339" s="118"/>
      <c r="Y339" s="118"/>
      <c r="Z339" s="118"/>
      <c r="AA339" s="118"/>
      <c r="AB339" s="118"/>
      <c r="AC339" s="118"/>
      <c r="AD339" s="118"/>
      <c r="AE339" s="118"/>
      <c r="AF339" s="118"/>
      <c r="AG339" s="118"/>
      <c r="AH339" s="118"/>
      <c r="AI339" s="118"/>
      <c r="AJ339" s="118"/>
      <c r="AK339" s="118"/>
      <c r="AL339" s="118"/>
      <c r="AM339" s="118"/>
      <c r="AN339" s="118"/>
      <c r="AO339" s="118"/>
      <c r="AP339" s="118"/>
      <c r="AQ339" s="118"/>
      <c r="AR339" s="118"/>
      <c r="AS339" s="118"/>
      <c r="AT339" s="118"/>
      <c r="AU339" s="118"/>
      <c r="AV339" s="118"/>
      <c r="AW339" s="118"/>
      <c r="AX339" s="118"/>
      <c r="AY339" s="118"/>
      <c r="AZ339" s="118"/>
      <c r="BA339" s="118"/>
      <c r="BB339" s="118"/>
      <c r="BC339" s="118"/>
      <c r="BD339" s="118"/>
      <c r="BE339" s="118"/>
      <c r="BF339" s="118"/>
      <c r="BG339" s="118"/>
      <c r="BH339" s="118"/>
      <c r="BI339" s="118"/>
      <c r="BJ339" s="118"/>
      <c r="BK339" s="118"/>
      <c r="BL339" s="118"/>
      <c r="BM339" s="118"/>
      <c r="BN339" s="118"/>
      <c r="BO339" s="118"/>
      <c r="BP339" s="118"/>
      <c r="BQ339" s="118"/>
      <c r="BR339" s="118"/>
      <c r="BS339" s="118"/>
      <c r="BT339" s="118"/>
      <c r="BU339" s="118"/>
      <c r="BV339" s="118"/>
      <c r="BW339" s="118"/>
      <c r="BX339" s="118"/>
      <c r="BY339" s="118"/>
      <c r="BZ339" s="118"/>
      <c r="CA339" s="118"/>
      <c r="CB339" s="118"/>
      <c r="CC339" s="118"/>
      <c r="CD339" s="118"/>
      <c r="CE339" s="118"/>
      <c r="CF339" s="118"/>
      <c r="CG339" s="118"/>
      <c r="CH339" s="118"/>
      <c r="CI339" s="118"/>
      <c r="CJ339" s="118"/>
      <c r="CK339" s="118"/>
      <c r="CL339" s="118"/>
      <c r="CM339" s="118"/>
      <c r="CN339" s="118"/>
      <c r="CO339" s="118"/>
      <c r="CP339" s="118"/>
      <c r="CQ339" s="118"/>
      <c r="CR339" s="118"/>
      <c r="CS339" s="118"/>
      <c r="CT339" s="118"/>
      <c r="CU339" s="118"/>
      <c r="CV339" s="118"/>
      <c r="CW339" s="118"/>
      <c r="CX339" s="118"/>
      <c r="CY339" s="118"/>
      <c r="CZ339" s="118"/>
      <c r="DA339" s="118"/>
      <c r="DB339" s="118"/>
      <c r="DC339" s="118"/>
      <c r="DD339" s="118"/>
      <c r="DE339" s="118"/>
      <c r="DF339" s="118"/>
      <c r="DG339" s="118"/>
      <c r="DH339" s="118"/>
      <c r="DI339" s="118"/>
      <c r="DJ339" s="118"/>
      <c r="DK339" s="118"/>
      <c r="DL339" s="118"/>
      <c r="DM339" s="118"/>
      <c r="DN339" s="118"/>
      <c r="DO339" s="118"/>
      <c r="DP339" s="118"/>
      <c r="DQ339" s="118"/>
      <c r="DR339" s="118"/>
      <c r="DS339" s="118"/>
      <c r="DT339" s="118"/>
      <c r="DU339" s="118"/>
      <c r="DV339" s="118"/>
      <c r="DW339" s="118"/>
      <c r="DX339" s="118"/>
      <c r="DY339" s="118"/>
      <c r="DZ339" s="118"/>
      <c r="EA339" s="118"/>
      <c r="EB339" s="118"/>
      <c r="EC339" s="118"/>
      <c r="ED339" s="118"/>
      <c r="EE339" s="118"/>
      <c r="EF339" s="118"/>
      <c r="EG339" s="118"/>
      <c r="EH339" s="118"/>
      <c r="EI339" s="118"/>
      <c r="EJ339" s="118"/>
      <c r="EK339" s="118"/>
      <c r="EL339" s="118"/>
      <c r="EM339" s="118"/>
      <c r="EN339" s="118"/>
      <c r="EO339" s="118"/>
      <c r="EP339" s="118"/>
      <c r="EQ339" s="118"/>
      <c r="ER339" s="118"/>
      <c r="ES339" s="118"/>
      <c r="ET339" s="118"/>
      <c r="EU339" s="118"/>
      <c r="EV339" s="118"/>
      <c r="EW339" s="118"/>
      <c r="EX339" s="118"/>
      <c r="EY339" s="118"/>
      <c r="EZ339" s="118"/>
      <c r="FA339" s="118"/>
      <c r="FB339" s="118"/>
      <c r="FC339" s="118"/>
      <c r="FD339" s="118"/>
      <c r="FE339" s="118"/>
      <c r="FF339" s="118"/>
      <c r="FG339" s="118"/>
      <c r="FH339" s="118"/>
      <c r="FI339" s="118"/>
      <c r="FJ339" s="118"/>
      <c r="FK339" s="118"/>
      <c r="FL339" s="118"/>
      <c r="FM339" s="118"/>
      <c r="FN339" s="118"/>
      <c r="FO339" s="118"/>
      <c r="FP339" s="118"/>
      <c r="FQ339" s="118"/>
      <c r="FR339" s="118"/>
      <c r="FS339" s="118"/>
      <c r="FT339" s="118"/>
      <c r="FU339" s="118"/>
      <c r="FV339" s="118"/>
      <c r="FW339" s="118"/>
      <c r="FX339" s="118"/>
      <c r="FY339" s="118"/>
      <c r="FZ339" s="118"/>
      <c r="GA339" s="118"/>
      <c r="GB339" s="118"/>
      <c r="GC339" s="118"/>
      <c r="GD339" s="118"/>
      <c r="GE339" s="118"/>
      <c r="GF339" s="118"/>
      <c r="GG339" s="118"/>
      <c r="GH339" s="118"/>
      <c r="GI339" s="118"/>
      <c r="GJ339" s="118"/>
      <c r="GK339" s="118"/>
      <c r="GL339" s="118"/>
      <c r="GM339" s="118"/>
      <c r="GN339" s="118"/>
      <c r="GO339" s="118"/>
      <c r="GP339" s="118"/>
      <c r="GQ339" s="118"/>
      <c r="GR339" s="118"/>
      <c r="GS339" s="118"/>
      <c r="GT339" s="118"/>
      <c r="GU339" s="118"/>
      <c r="GV339" s="118"/>
      <c r="GW339" s="118"/>
      <c r="GX339" s="118"/>
      <c r="GY339" s="118"/>
      <c r="GZ339" s="118"/>
      <c r="HA339" s="118"/>
      <c r="HB339" s="118"/>
      <c r="HC339" s="118"/>
      <c r="HD339" s="118"/>
      <c r="HE339" s="118"/>
      <c r="HF339" s="118"/>
      <c r="HG339" s="118"/>
      <c r="HH339" s="118"/>
      <c r="HI339" s="118"/>
      <c r="HJ339" s="118"/>
      <c r="HK339" s="118"/>
      <c r="HL339" s="118"/>
      <c r="HM339" s="118"/>
      <c r="HN339" s="118"/>
      <c r="HO339" s="118"/>
      <c r="HP339" s="118"/>
    </row>
    <row r="340" spans="1:224" s="272" customFormat="1" x14ac:dyDescent="0.25">
      <c r="A340" s="112"/>
      <c r="B340" s="113"/>
      <c r="C340" s="113"/>
      <c r="D340" s="279"/>
      <c r="E340" s="280"/>
      <c r="F340" s="281"/>
      <c r="H340" s="199"/>
      <c r="I340" s="238"/>
      <c r="J340" s="119"/>
      <c r="K340" s="120"/>
      <c r="L340" s="118"/>
      <c r="M340" s="118"/>
      <c r="N340" s="118"/>
      <c r="O340" s="118"/>
      <c r="P340" s="118"/>
      <c r="Q340" s="118"/>
      <c r="R340" s="118"/>
      <c r="S340" s="118"/>
      <c r="T340" s="118"/>
      <c r="U340" s="118"/>
      <c r="V340" s="118"/>
      <c r="W340" s="118"/>
      <c r="X340" s="118"/>
      <c r="Y340" s="118"/>
      <c r="Z340" s="118"/>
      <c r="AA340" s="118"/>
      <c r="AB340" s="118"/>
      <c r="AC340" s="118"/>
      <c r="AD340" s="118"/>
      <c r="AE340" s="118"/>
      <c r="AF340" s="118"/>
      <c r="AG340" s="118"/>
      <c r="AH340" s="118"/>
      <c r="AI340" s="118"/>
      <c r="AJ340" s="118"/>
      <c r="AK340" s="118"/>
      <c r="AL340" s="118"/>
      <c r="AM340" s="118"/>
      <c r="AN340" s="118"/>
      <c r="AO340" s="118"/>
      <c r="AP340" s="118"/>
      <c r="AQ340" s="118"/>
      <c r="AR340" s="118"/>
      <c r="AS340" s="118"/>
      <c r="AT340" s="118"/>
      <c r="AU340" s="118"/>
      <c r="AV340" s="118"/>
      <c r="AW340" s="118"/>
      <c r="AX340" s="118"/>
      <c r="AY340" s="118"/>
      <c r="AZ340" s="118"/>
      <c r="BA340" s="118"/>
      <c r="BB340" s="118"/>
      <c r="BC340" s="118"/>
      <c r="BD340" s="118"/>
      <c r="BE340" s="118"/>
      <c r="BF340" s="118"/>
      <c r="BG340" s="118"/>
      <c r="BH340" s="118"/>
      <c r="BI340" s="118"/>
      <c r="BJ340" s="118"/>
      <c r="BK340" s="118"/>
      <c r="BL340" s="118"/>
      <c r="BM340" s="118"/>
      <c r="BN340" s="118"/>
      <c r="BO340" s="118"/>
      <c r="BP340" s="118"/>
      <c r="BQ340" s="118"/>
      <c r="BR340" s="118"/>
      <c r="BS340" s="118"/>
      <c r="BT340" s="118"/>
      <c r="BU340" s="118"/>
      <c r="BV340" s="118"/>
      <c r="BW340" s="118"/>
      <c r="BX340" s="118"/>
      <c r="BY340" s="118"/>
      <c r="BZ340" s="118"/>
      <c r="CA340" s="118"/>
      <c r="CB340" s="118"/>
      <c r="CC340" s="118"/>
      <c r="CD340" s="118"/>
      <c r="CE340" s="118"/>
      <c r="CF340" s="118"/>
      <c r="CG340" s="118"/>
      <c r="CH340" s="118"/>
      <c r="CI340" s="118"/>
      <c r="CJ340" s="118"/>
      <c r="CK340" s="118"/>
      <c r="CL340" s="118"/>
      <c r="CM340" s="118"/>
      <c r="CN340" s="118"/>
      <c r="CO340" s="118"/>
      <c r="CP340" s="118"/>
      <c r="CQ340" s="118"/>
      <c r="CR340" s="118"/>
      <c r="CS340" s="118"/>
      <c r="CT340" s="118"/>
      <c r="CU340" s="118"/>
      <c r="CV340" s="118"/>
      <c r="CW340" s="118"/>
      <c r="CX340" s="118"/>
      <c r="CY340" s="118"/>
      <c r="CZ340" s="118"/>
      <c r="DA340" s="118"/>
      <c r="DB340" s="118"/>
      <c r="DC340" s="118"/>
      <c r="DD340" s="118"/>
      <c r="DE340" s="118"/>
      <c r="DF340" s="118"/>
      <c r="DG340" s="118"/>
      <c r="DH340" s="118"/>
      <c r="DI340" s="118"/>
      <c r="DJ340" s="118"/>
      <c r="DK340" s="118"/>
      <c r="DL340" s="118"/>
      <c r="DM340" s="118"/>
      <c r="DN340" s="118"/>
      <c r="DO340" s="118"/>
      <c r="DP340" s="118"/>
      <c r="DQ340" s="118"/>
      <c r="DR340" s="118"/>
      <c r="DS340" s="118"/>
      <c r="DT340" s="118"/>
      <c r="DU340" s="118"/>
      <c r="DV340" s="118"/>
      <c r="DW340" s="118"/>
      <c r="DX340" s="118"/>
      <c r="DY340" s="118"/>
      <c r="DZ340" s="118"/>
      <c r="EA340" s="118"/>
      <c r="EB340" s="118"/>
      <c r="EC340" s="118"/>
      <c r="ED340" s="118"/>
      <c r="EE340" s="118"/>
      <c r="EF340" s="118"/>
      <c r="EG340" s="118"/>
      <c r="EH340" s="118"/>
      <c r="EI340" s="118"/>
      <c r="EJ340" s="118"/>
      <c r="EK340" s="118"/>
      <c r="EL340" s="118"/>
      <c r="EM340" s="118"/>
      <c r="EN340" s="118"/>
      <c r="EO340" s="118"/>
      <c r="EP340" s="118"/>
      <c r="EQ340" s="118"/>
      <c r="ER340" s="118"/>
      <c r="ES340" s="118"/>
      <c r="ET340" s="118"/>
      <c r="EU340" s="118"/>
      <c r="EV340" s="118"/>
      <c r="EW340" s="118"/>
      <c r="EX340" s="118"/>
      <c r="EY340" s="118"/>
      <c r="EZ340" s="118"/>
      <c r="FA340" s="118"/>
      <c r="FB340" s="118"/>
      <c r="FC340" s="118"/>
      <c r="FD340" s="118"/>
      <c r="FE340" s="118"/>
      <c r="FF340" s="118"/>
      <c r="FG340" s="118"/>
      <c r="FH340" s="118"/>
      <c r="FI340" s="118"/>
      <c r="FJ340" s="118"/>
      <c r="FK340" s="118"/>
      <c r="FL340" s="118"/>
      <c r="FM340" s="118"/>
      <c r="FN340" s="118"/>
      <c r="FO340" s="118"/>
      <c r="FP340" s="118"/>
      <c r="FQ340" s="118"/>
      <c r="FR340" s="118"/>
      <c r="FS340" s="118"/>
      <c r="FT340" s="118"/>
      <c r="FU340" s="118"/>
      <c r="FV340" s="118"/>
      <c r="FW340" s="118"/>
      <c r="FX340" s="118"/>
      <c r="FY340" s="118"/>
      <c r="FZ340" s="118"/>
      <c r="GA340" s="118"/>
      <c r="GB340" s="118"/>
      <c r="GC340" s="118"/>
      <c r="GD340" s="118"/>
      <c r="GE340" s="118"/>
      <c r="GF340" s="118"/>
      <c r="GG340" s="118"/>
      <c r="GH340" s="118"/>
      <c r="GI340" s="118"/>
      <c r="GJ340" s="118"/>
      <c r="GK340" s="118"/>
      <c r="GL340" s="118"/>
      <c r="GM340" s="118"/>
      <c r="GN340" s="118"/>
      <c r="GO340" s="118"/>
      <c r="GP340" s="118"/>
      <c r="GQ340" s="118"/>
      <c r="GR340" s="118"/>
      <c r="GS340" s="118"/>
      <c r="GT340" s="118"/>
      <c r="GU340" s="118"/>
      <c r="GV340" s="118"/>
      <c r="GW340" s="118"/>
      <c r="GX340" s="118"/>
      <c r="GY340" s="118"/>
      <c r="GZ340" s="118"/>
      <c r="HA340" s="118"/>
      <c r="HB340" s="118"/>
      <c r="HC340" s="118"/>
      <c r="HD340" s="118"/>
      <c r="HE340" s="118"/>
      <c r="HF340" s="118"/>
      <c r="HG340" s="118"/>
      <c r="HH340" s="118"/>
      <c r="HI340" s="118"/>
      <c r="HJ340" s="118"/>
      <c r="HK340" s="118"/>
      <c r="HL340" s="118"/>
      <c r="HM340" s="118"/>
      <c r="HN340" s="118"/>
      <c r="HO340" s="118"/>
      <c r="HP340" s="118"/>
    </row>
    <row r="341" spans="1:224" s="272" customFormat="1" x14ac:dyDescent="0.25">
      <c r="A341" s="112"/>
      <c r="B341" s="113"/>
      <c r="C341" s="113"/>
      <c r="D341" s="279"/>
      <c r="E341" s="280"/>
      <c r="F341" s="281"/>
      <c r="H341" s="199"/>
      <c r="I341" s="238"/>
      <c r="J341" s="119"/>
      <c r="K341" s="120"/>
      <c r="L341" s="118"/>
      <c r="M341" s="118"/>
      <c r="N341" s="118"/>
      <c r="O341" s="118"/>
      <c r="P341" s="118"/>
      <c r="Q341" s="118"/>
      <c r="R341" s="118"/>
      <c r="S341" s="118"/>
      <c r="T341" s="118"/>
      <c r="U341" s="118"/>
      <c r="V341" s="118"/>
      <c r="W341" s="118"/>
      <c r="X341" s="118"/>
      <c r="Y341" s="118"/>
      <c r="Z341" s="118"/>
      <c r="AA341" s="118"/>
      <c r="AB341" s="118"/>
      <c r="AC341" s="118"/>
      <c r="AD341" s="118"/>
      <c r="AE341" s="118"/>
      <c r="AF341" s="118"/>
      <c r="AG341" s="118"/>
      <c r="AH341" s="118"/>
      <c r="AI341" s="118"/>
      <c r="AJ341" s="118"/>
      <c r="AK341" s="118"/>
      <c r="AL341" s="118"/>
      <c r="AM341" s="118"/>
      <c r="AN341" s="118"/>
      <c r="AO341" s="118"/>
      <c r="AP341" s="118"/>
      <c r="AQ341" s="118"/>
      <c r="AR341" s="118"/>
      <c r="AS341" s="118"/>
      <c r="AT341" s="118"/>
      <c r="AU341" s="118"/>
      <c r="AV341" s="118"/>
      <c r="AW341" s="118"/>
      <c r="AX341" s="118"/>
      <c r="AY341" s="118"/>
      <c r="AZ341" s="118"/>
      <c r="BA341" s="118"/>
      <c r="BB341" s="118"/>
      <c r="BC341" s="118"/>
      <c r="BD341" s="118"/>
      <c r="BE341" s="118"/>
      <c r="BF341" s="118"/>
      <c r="BG341" s="118"/>
      <c r="BH341" s="118"/>
      <c r="BI341" s="118"/>
      <c r="BJ341" s="118"/>
      <c r="BK341" s="118"/>
      <c r="BL341" s="118"/>
      <c r="BM341" s="118"/>
      <c r="BN341" s="118"/>
      <c r="BO341" s="118"/>
      <c r="BP341" s="118"/>
      <c r="BQ341" s="118"/>
      <c r="BR341" s="118"/>
      <c r="BS341" s="118"/>
      <c r="BT341" s="118"/>
      <c r="BU341" s="118"/>
      <c r="BV341" s="118"/>
      <c r="BW341" s="118"/>
      <c r="BX341" s="118"/>
      <c r="BY341" s="118"/>
      <c r="BZ341" s="118"/>
      <c r="CA341" s="118"/>
      <c r="CB341" s="118"/>
      <c r="CC341" s="118"/>
      <c r="CD341" s="118"/>
      <c r="CE341" s="118"/>
      <c r="CF341" s="118"/>
      <c r="CG341" s="118"/>
      <c r="CH341" s="118"/>
      <c r="CI341" s="118"/>
      <c r="CJ341" s="118"/>
      <c r="CK341" s="118"/>
      <c r="CL341" s="118"/>
      <c r="CM341" s="118"/>
      <c r="CN341" s="118"/>
      <c r="CO341" s="118"/>
      <c r="CP341" s="118"/>
      <c r="CQ341" s="118"/>
      <c r="CR341" s="118"/>
      <c r="CS341" s="118"/>
      <c r="CT341" s="118"/>
      <c r="CU341" s="118"/>
      <c r="CV341" s="118"/>
      <c r="CW341" s="118"/>
      <c r="CX341" s="118"/>
      <c r="CY341" s="118"/>
      <c r="CZ341" s="118"/>
      <c r="DA341" s="118"/>
      <c r="DB341" s="118"/>
      <c r="DC341" s="118"/>
      <c r="DD341" s="118"/>
      <c r="DE341" s="118"/>
      <c r="DF341" s="118"/>
      <c r="DG341" s="118"/>
      <c r="DH341" s="118"/>
      <c r="DI341" s="118"/>
      <c r="DJ341" s="118"/>
      <c r="DK341" s="118"/>
      <c r="DL341" s="118"/>
      <c r="DM341" s="118"/>
      <c r="DN341" s="118"/>
      <c r="DO341" s="118"/>
      <c r="DP341" s="118"/>
      <c r="DQ341" s="118"/>
      <c r="DR341" s="118"/>
      <c r="DS341" s="118"/>
      <c r="DT341" s="118"/>
      <c r="DU341" s="118"/>
      <c r="DV341" s="118"/>
      <c r="DW341" s="118"/>
      <c r="DX341" s="118"/>
      <c r="DY341" s="118"/>
      <c r="DZ341" s="118"/>
      <c r="EA341" s="118"/>
      <c r="EB341" s="118"/>
      <c r="EC341" s="118"/>
      <c r="ED341" s="118"/>
      <c r="EE341" s="118"/>
      <c r="EF341" s="118"/>
      <c r="EG341" s="118"/>
      <c r="EH341" s="118"/>
      <c r="EI341" s="118"/>
      <c r="EJ341" s="118"/>
      <c r="EK341" s="118"/>
      <c r="EL341" s="118"/>
      <c r="EM341" s="118"/>
      <c r="EN341" s="118"/>
      <c r="EO341" s="118"/>
      <c r="EP341" s="118"/>
      <c r="EQ341" s="118"/>
      <c r="ER341" s="118"/>
      <c r="ES341" s="118"/>
      <c r="ET341" s="118"/>
      <c r="EU341" s="118"/>
      <c r="EV341" s="118"/>
      <c r="EW341" s="118"/>
      <c r="EX341" s="118"/>
      <c r="EY341" s="118"/>
      <c r="EZ341" s="118"/>
      <c r="FA341" s="118"/>
      <c r="FB341" s="118"/>
      <c r="FC341" s="118"/>
      <c r="FD341" s="118"/>
      <c r="FE341" s="118"/>
      <c r="FF341" s="118"/>
      <c r="FG341" s="118"/>
      <c r="FH341" s="118"/>
      <c r="FI341" s="118"/>
      <c r="FJ341" s="118"/>
      <c r="FK341" s="118"/>
      <c r="FL341" s="118"/>
      <c r="FM341" s="118"/>
      <c r="FN341" s="118"/>
      <c r="FO341" s="118"/>
      <c r="FP341" s="118"/>
      <c r="FQ341" s="118"/>
      <c r="FR341" s="118"/>
      <c r="FS341" s="118"/>
      <c r="FT341" s="118"/>
      <c r="FU341" s="118"/>
      <c r="FV341" s="118"/>
      <c r="FW341" s="118"/>
      <c r="FX341" s="118"/>
      <c r="FY341" s="118"/>
      <c r="FZ341" s="118"/>
      <c r="GA341" s="118"/>
      <c r="GB341" s="118"/>
      <c r="GC341" s="118"/>
      <c r="GD341" s="118"/>
      <c r="GE341" s="118"/>
      <c r="GF341" s="118"/>
      <c r="GG341" s="118"/>
      <c r="GH341" s="118"/>
      <c r="GI341" s="118"/>
      <c r="GJ341" s="118"/>
      <c r="GK341" s="118"/>
      <c r="GL341" s="118"/>
      <c r="GM341" s="118"/>
      <c r="GN341" s="118"/>
      <c r="GO341" s="118"/>
      <c r="GP341" s="118"/>
      <c r="GQ341" s="118"/>
      <c r="GR341" s="118"/>
      <c r="GS341" s="118"/>
      <c r="GT341" s="118"/>
      <c r="GU341" s="118"/>
      <c r="GV341" s="118"/>
      <c r="GW341" s="118"/>
      <c r="GX341" s="118"/>
      <c r="GY341" s="118"/>
      <c r="GZ341" s="118"/>
      <c r="HA341" s="118"/>
      <c r="HB341" s="118"/>
      <c r="HC341" s="118"/>
      <c r="HD341" s="118"/>
      <c r="HE341" s="118"/>
      <c r="HF341" s="118"/>
      <c r="HG341" s="118"/>
      <c r="HH341" s="118"/>
      <c r="HI341" s="118"/>
      <c r="HJ341" s="118"/>
      <c r="HK341" s="118"/>
      <c r="HL341" s="118"/>
      <c r="HM341" s="118"/>
      <c r="HN341" s="118"/>
      <c r="HO341" s="118"/>
      <c r="HP341" s="118"/>
    </row>
    <row r="342" spans="1:224" s="272" customFormat="1" x14ac:dyDescent="0.25">
      <c r="A342" s="112"/>
      <c r="B342" s="113"/>
      <c r="C342" s="113"/>
      <c r="D342" s="279"/>
      <c r="E342" s="280"/>
      <c r="F342" s="281"/>
      <c r="H342" s="199"/>
      <c r="I342" s="238"/>
      <c r="J342" s="119"/>
      <c r="K342" s="120"/>
      <c r="L342" s="118"/>
      <c r="M342" s="118"/>
      <c r="N342" s="118"/>
      <c r="O342" s="118"/>
      <c r="P342" s="118"/>
      <c r="Q342" s="118"/>
      <c r="R342" s="118"/>
      <c r="S342" s="118"/>
      <c r="T342" s="118"/>
      <c r="U342" s="118"/>
      <c r="V342" s="118"/>
      <c r="W342" s="118"/>
      <c r="X342" s="118"/>
      <c r="Y342" s="118"/>
      <c r="Z342" s="118"/>
      <c r="AA342" s="118"/>
      <c r="AB342" s="118"/>
      <c r="AC342" s="118"/>
      <c r="AD342" s="118"/>
      <c r="AE342" s="118"/>
      <c r="AF342" s="118"/>
      <c r="AG342" s="118"/>
      <c r="AH342" s="118"/>
      <c r="AI342" s="118"/>
      <c r="AJ342" s="118"/>
      <c r="AK342" s="118"/>
      <c r="AL342" s="118"/>
      <c r="AM342" s="118"/>
      <c r="AN342" s="118"/>
      <c r="AO342" s="118"/>
      <c r="AP342" s="118"/>
      <c r="AQ342" s="118"/>
      <c r="AR342" s="118"/>
      <c r="AS342" s="118"/>
      <c r="AT342" s="118"/>
      <c r="AU342" s="118"/>
      <c r="AV342" s="118"/>
      <c r="AW342" s="118"/>
      <c r="AX342" s="118"/>
      <c r="AY342" s="118"/>
      <c r="AZ342" s="118"/>
      <c r="BA342" s="118"/>
      <c r="BB342" s="118"/>
      <c r="BC342" s="118"/>
      <c r="BD342" s="118"/>
      <c r="BE342" s="118"/>
      <c r="BF342" s="118"/>
      <c r="BG342" s="118"/>
      <c r="BH342" s="118"/>
      <c r="BI342" s="118"/>
      <c r="BJ342" s="118"/>
      <c r="BK342" s="118"/>
      <c r="BL342" s="118"/>
      <c r="BM342" s="118"/>
      <c r="BN342" s="118"/>
      <c r="BO342" s="118"/>
      <c r="BP342" s="118"/>
      <c r="BQ342" s="118"/>
      <c r="BR342" s="118"/>
      <c r="BS342" s="118"/>
      <c r="BT342" s="118"/>
      <c r="BU342" s="118"/>
      <c r="BV342" s="118"/>
      <c r="BW342" s="118"/>
      <c r="BX342" s="118"/>
      <c r="BY342" s="118"/>
      <c r="BZ342" s="118"/>
      <c r="CA342" s="118"/>
      <c r="CB342" s="118"/>
      <c r="CC342" s="118"/>
      <c r="CD342" s="118"/>
      <c r="CE342" s="118"/>
      <c r="CF342" s="118"/>
      <c r="CG342" s="118"/>
      <c r="CH342" s="118"/>
      <c r="CI342" s="118"/>
      <c r="CJ342" s="118"/>
      <c r="CK342" s="118"/>
      <c r="CL342" s="118"/>
      <c r="CM342" s="118"/>
      <c r="CN342" s="118"/>
      <c r="CO342" s="118"/>
      <c r="CP342" s="118"/>
      <c r="CQ342" s="118"/>
      <c r="CR342" s="118"/>
      <c r="CS342" s="118"/>
      <c r="CT342" s="118"/>
      <c r="CU342" s="118"/>
      <c r="CV342" s="118"/>
      <c r="CW342" s="118"/>
      <c r="CX342" s="118"/>
      <c r="CY342" s="118"/>
      <c r="CZ342" s="118"/>
      <c r="DA342" s="118"/>
      <c r="DB342" s="118"/>
      <c r="DC342" s="118"/>
      <c r="DD342" s="118"/>
      <c r="DE342" s="118"/>
      <c r="DF342" s="118"/>
      <c r="DG342" s="118"/>
      <c r="DH342" s="118"/>
      <c r="DI342" s="118"/>
      <c r="DJ342" s="118"/>
      <c r="DK342" s="118"/>
      <c r="DL342" s="118"/>
      <c r="DM342" s="118"/>
      <c r="DN342" s="118"/>
      <c r="DO342" s="118"/>
      <c r="DP342" s="118"/>
      <c r="DQ342" s="118"/>
      <c r="DR342" s="118"/>
      <c r="DS342" s="118"/>
      <c r="DT342" s="118"/>
      <c r="DU342" s="118"/>
      <c r="DV342" s="118"/>
      <c r="DW342" s="118"/>
      <c r="DX342" s="118"/>
      <c r="DY342" s="118"/>
      <c r="DZ342" s="118"/>
      <c r="EA342" s="118"/>
      <c r="EB342" s="118"/>
      <c r="EC342" s="118"/>
      <c r="ED342" s="118"/>
      <c r="EE342" s="118"/>
      <c r="EF342" s="118"/>
      <c r="EG342" s="118"/>
      <c r="EH342" s="118"/>
      <c r="EI342" s="118"/>
      <c r="EJ342" s="118"/>
      <c r="EK342" s="118"/>
      <c r="EL342" s="118"/>
      <c r="EM342" s="118"/>
      <c r="EN342" s="118"/>
      <c r="EO342" s="118"/>
      <c r="EP342" s="118"/>
      <c r="EQ342" s="118"/>
      <c r="ER342" s="118"/>
      <c r="ES342" s="118"/>
      <c r="ET342" s="118"/>
      <c r="EU342" s="118"/>
      <c r="EV342" s="118"/>
      <c r="EW342" s="118"/>
      <c r="EX342" s="118"/>
      <c r="EY342" s="118"/>
      <c r="EZ342" s="118"/>
      <c r="FA342" s="118"/>
      <c r="FB342" s="118"/>
      <c r="FC342" s="118"/>
      <c r="FD342" s="118"/>
      <c r="FE342" s="118"/>
      <c r="FF342" s="118"/>
      <c r="FG342" s="118"/>
      <c r="FH342" s="118"/>
      <c r="FI342" s="118"/>
      <c r="FJ342" s="118"/>
      <c r="FK342" s="118"/>
      <c r="FL342" s="118"/>
      <c r="FM342" s="118"/>
      <c r="FN342" s="118"/>
      <c r="FO342" s="118"/>
      <c r="FP342" s="118"/>
      <c r="FQ342" s="118"/>
      <c r="FR342" s="118"/>
      <c r="FS342" s="118"/>
      <c r="FT342" s="118"/>
      <c r="FU342" s="118"/>
      <c r="FV342" s="118"/>
      <c r="FW342" s="118"/>
      <c r="FX342" s="118"/>
      <c r="FY342" s="118"/>
      <c r="FZ342" s="118"/>
      <c r="GA342" s="118"/>
      <c r="GB342" s="118"/>
      <c r="GC342" s="118"/>
      <c r="GD342" s="118"/>
      <c r="GE342" s="118"/>
      <c r="GF342" s="118"/>
      <c r="GG342" s="118"/>
      <c r="GH342" s="118"/>
      <c r="GI342" s="118"/>
      <c r="GJ342" s="118"/>
      <c r="GK342" s="118"/>
      <c r="GL342" s="118"/>
      <c r="GM342" s="118"/>
      <c r="GN342" s="118"/>
      <c r="GO342" s="118"/>
      <c r="GP342" s="118"/>
      <c r="GQ342" s="118"/>
      <c r="GR342" s="118"/>
      <c r="GS342" s="118"/>
      <c r="GT342" s="118"/>
      <c r="GU342" s="118"/>
      <c r="GV342" s="118"/>
      <c r="GW342" s="118"/>
      <c r="GX342" s="118"/>
      <c r="GY342" s="118"/>
      <c r="GZ342" s="118"/>
      <c r="HA342" s="118"/>
      <c r="HB342" s="118"/>
      <c r="HC342" s="118"/>
      <c r="HD342" s="118"/>
      <c r="HE342" s="118"/>
      <c r="HF342" s="118"/>
      <c r="HG342" s="118"/>
      <c r="HH342" s="118"/>
      <c r="HI342" s="118"/>
      <c r="HJ342" s="118"/>
      <c r="HK342" s="118"/>
      <c r="HL342" s="118"/>
      <c r="HM342" s="118"/>
      <c r="HN342" s="118"/>
      <c r="HO342" s="118"/>
      <c r="HP342" s="118"/>
    </row>
    <row r="343" spans="1:224" s="272" customFormat="1" x14ac:dyDescent="0.25">
      <c r="A343" s="112"/>
      <c r="B343" s="113"/>
      <c r="C343" s="113"/>
      <c r="D343" s="279"/>
      <c r="E343" s="280"/>
      <c r="F343" s="281"/>
      <c r="H343" s="199"/>
      <c r="I343" s="238"/>
      <c r="J343" s="119"/>
      <c r="K343" s="120"/>
      <c r="L343" s="118"/>
      <c r="M343" s="118"/>
      <c r="N343" s="118"/>
      <c r="O343" s="118"/>
      <c r="P343" s="118"/>
      <c r="Q343" s="118"/>
      <c r="R343" s="118"/>
      <c r="S343" s="118"/>
      <c r="T343" s="118"/>
      <c r="U343" s="118"/>
      <c r="V343" s="118"/>
      <c r="W343" s="118"/>
      <c r="X343" s="118"/>
      <c r="Y343" s="118"/>
      <c r="Z343" s="118"/>
      <c r="AA343" s="118"/>
      <c r="AB343" s="118"/>
      <c r="AC343" s="118"/>
      <c r="AD343" s="118"/>
      <c r="AE343" s="118"/>
      <c r="AF343" s="118"/>
      <c r="AG343" s="118"/>
      <c r="AH343" s="118"/>
      <c r="AI343" s="118"/>
      <c r="AJ343" s="118"/>
      <c r="AK343" s="118"/>
      <c r="AL343" s="118"/>
      <c r="AM343" s="118"/>
      <c r="AN343" s="118"/>
      <c r="AO343" s="118"/>
      <c r="AP343" s="118"/>
      <c r="AQ343" s="118"/>
      <c r="AR343" s="118"/>
      <c r="AS343" s="118"/>
      <c r="AT343" s="118"/>
      <c r="AU343" s="118"/>
      <c r="AV343" s="118"/>
      <c r="AW343" s="118"/>
      <c r="AX343" s="118"/>
      <c r="AY343" s="118"/>
      <c r="AZ343" s="118"/>
      <c r="BA343" s="118"/>
      <c r="BB343" s="118"/>
      <c r="BC343" s="118"/>
      <c r="BD343" s="118"/>
      <c r="BE343" s="118"/>
      <c r="BF343" s="118"/>
      <c r="BG343" s="118"/>
      <c r="BH343" s="118"/>
      <c r="BI343" s="118"/>
      <c r="BJ343" s="118"/>
      <c r="BK343" s="118"/>
      <c r="BL343" s="118"/>
      <c r="BM343" s="118"/>
      <c r="BN343" s="118"/>
      <c r="BO343" s="118"/>
      <c r="BP343" s="118"/>
      <c r="BQ343" s="118"/>
      <c r="BR343" s="118"/>
      <c r="BS343" s="118"/>
      <c r="BT343" s="118"/>
      <c r="BU343" s="118"/>
      <c r="BV343" s="118"/>
      <c r="BW343" s="118"/>
      <c r="BX343" s="118"/>
      <c r="BY343" s="118"/>
      <c r="BZ343" s="118"/>
      <c r="CA343" s="118"/>
      <c r="CB343" s="118"/>
      <c r="CC343" s="118"/>
      <c r="CD343" s="118"/>
      <c r="CE343" s="118"/>
      <c r="CF343" s="118"/>
      <c r="CG343" s="118"/>
      <c r="CH343" s="118"/>
      <c r="CI343" s="118"/>
      <c r="CJ343" s="118"/>
      <c r="CK343" s="118"/>
      <c r="CL343" s="118"/>
      <c r="CM343" s="118"/>
      <c r="CN343" s="118"/>
      <c r="CO343" s="118"/>
      <c r="CP343" s="118"/>
      <c r="CQ343" s="118"/>
      <c r="CR343" s="118"/>
      <c r="CS343" s="118"/>
      <c r="CT343" s="118"/>
      <c r="CU343" s="118"/>
      <c r="CV343" s="118"/>
      <c r="CW343" s="118"/>
      <c r="CX343" s="118"/>
      <c r="CY343" s="118"/>
      <c r="CZ343" s="118"/>
      <c r="DA343" s="118"/>
      <c r="DB343" s="118"/>
      <c r="DC343" s="118"/>
      <c r="DD343" s="118"/>
      <c r="DE343" s="118"/>
      <c r="DF343" s="118"/>
      <c r="DG343" s="118"/>
      <c r="DH343" s="118"/>
      <c r="DI343" s="118"/>
      <c r="DJ343" s="118"/>
      <c r="DK343" s="118"/>
      <c r="DL343" s="118"/>
      <c r="DM343" s="118"/>
      <c r="DN343" s="118"/>
      <c r="DO343" s="118"/>
      <c r="DP343" s="118"/>
      <c r="DQ343" s="118"/>
      <c r="DR343" s="118"/>
      <c r="DS343" s="118"/>
      <c r="DT343" s="118"/>
      <c r="DU343" s="118"/>
      <c r="DV343" s="118"/>
      <c r="DW343" s="118"/>
      <c r="DX343" s="118"/>
      <c r="DY343" s="118"/>
      <c r="DZ343" s="118"/>
      <c r="EA343" s="118"/>
      <c r="EB343" s="118"/>
      <c r="EC343" s="118"/>
      <c r="ED343" s="118"/>
      <c r="EE343" s="118"/>
      <c r="EF343" s="118"/>
      <c r="EG343" s="118"/>
      <c r="EH343" s="118"/>
      <c r="EI343" s="118"/>
      <c r="EJ343" s="118"/>
      <c r="EK343" s="118"/>
      <c r="EL343" s="118"/>
      <c r="EM343" s="118"/>
      <c r="EN343" s="118"/>
      <c r="EO343" s="118"/>
      <c r="EP343" s="118"/>
      <c r="EQ343" s="118"/>
      <c r="ER343" s="118"/>
      <c r="ES343" s="118"/>
      <c r="ET343" s="118"/>
      <c r="EU343" s="118"/>
      <c r="EV343" s="118"/>
      <c r="EW343" s="118"/>
      <c r="EX343" s="118"/>
      <c r="EY343" s="118"/>
      <c r="EZ343" s="118"/>
      <c r="FA343" s="118"/>
      <c r="FB343" s="118"/>
      <c r="FC343" s="118"/>
      <c r="FD343" s="118"/>
      <c r="FE343" s="118"/>
      <c r="FF343" s="118"/>
      <c r="FG343" s="118"/>
      <c r="FH343" s="118"/>
      <c r="FI343" s="118"/>
      <c r="FJ343" s="118"/>
      <c r="FK343" s="118"/>
      <c r="FL343" s="118"/>
      <c r="FM343" s="118"/>
      <c r="FN343" s="118"/>
      <c r="FO343" s="118"/>
      <c r="FP343" s="118"/>
      <c r="FQ343" s="118"/>
      <c r="FR343" s="118"/>
      <c r="FS343" s="118"/>
      <c r="FT343" s="118"/>
      <c r="FU343" s="118"/>
      <c r="FV343" s="118"/>
      <c r="FW343" s="118"/>
      <c r="FX343" s="118"/>
      <c r="FY343" s="118"/>
      <c r="FZ343" s="118"/>
      <c r="GA343" s="118"/>
      <c r="GB343" s="118"/>
      <c r="GC343" s="118"/>
      <c r="GD343" s="118"/>
      <c r="GE343" s="118"/>
      <c r="GF343" s="118"/>
      <c r="GG343" s="118"/>
      <c r="GH343" s="118"/>
      <c r="GI343" s="118"/>
      <c r="GJ343" s="118"/>
      <c r="GK343" s="118"/>
      <c r="GL343" s="118"/>
      <c r="GM343" s="118"/>
      <c r="GN343" s="118"/>
      <c r="GO343" s="118"/>
      <c r="GP343" s="118"/>
      <c r="GQ343" s="118"/>
      <c r="GR343" s="118"/>
      <c r="GS343" s="118"/>
      <c r="GT343" s="118"/>
      <c r="GU343" s="118"/>
      <c r="GV343" s="118"/>
      <c r="GW343" s="118"/>
      <c r="GX343" s="118"/>
      <c r="GY343" s="118"/>
      <c r="GZ343" s="118"/>
      <c r="HA343" s="118"/>
      <c r="HB343" s="118"/>
      <c r="HC343" s="118"/>
      <c r="HD343" s="118"/>
      <c r="HE343" s="118"/>
      <c r="HF343" s="118"/>
      <c r="HG343" s="118"/>
      <c r="HH343" s="118"/>
      <c r="HI343" s="118"/>
      <c r="HJ343" s="118"/>
      <c r="HK343" s="118"/>
      <c r="HL343" s="118"/>
      <c r="HM343" s="118"/>
      <c r="HN343" s="118"/>
      <c r="HO343" s="118"/>
      <c r="HP343" s="118"/>
    </row>
    <row r="344" spans="1:224" s="272" customFormat="1" ht="15.6" x14ac:dyDescent="0.25">
      <c r="A344" s="112"/>
      <c r="B344" s="113"/>
      <c r="C344" s="113"/>
      <c r="D344" s="275"/>
      <c r="E344" s="276"/>
      <c r="F344" s="277"/>
      <c r="H344" s="199"/>
      <c r="I344" s="238"/>
      <c r="J344" s="119"/>
      <c r="K344" s="120"/>
      <c r="L344" s="118"/>
      <c r="M344" s="118"/>
      <c r="N344" s="118"/>
      <c r="O344" s="118"/>
      <c r="P344" s="118"/>
      <c r="Q344" s="118"/>
      <c r="R344" s="118"/>
      <c r="S344" s="118"/>
      <c r="T344" s="118"/>
      <c r="U344" s="118"/>
      <c r="V344" s="118"/>
      <c r="W344" s="118"/>
      <c r="X344" s="118"/>
      <c r="Y344" s="118"/>
      <c r="Z344" s="118"/>
      <c r="AA344" s="118"/>
      <c r="AB344" s="118"/>
      <c r="AC344" s="118"/>
      <c r="AD344" s="118"/>
      <c r="AE344" s="118"/>
      <c r="AF344" s="118"/>
      <c r="AG344" s="118"/>
      <c r="AH344" s="118"/>
      <c r="AI344" s="118"/>
      <c r="AJ344" s="118"/>
      <c r="AK344" s="118"/>
      <c r="AL344" s="118"/>
      <c r="AM344" s="118"/>
      <c r="AN344" s="118"/>
      <c r="AO344" s="118"/>
      <c r="AP344" s="118"/>
      <c r="AQ344" s="118"/>
      <c r="AR344" s="118"/>
      <c r="AS344" s="118"/>
      <c r="AT344" s="118"/>
      <c r="AU344" s="118"/>
      <c r="AV344" s="118"/>
      <c r="AW344" s="118"/>
      <c r="AX344" s="118"/>
      <c r="AY344" s="118"/>
      <c r="AZ344" s="118"/>
      <c r="BA344" s="118"/>
      <c r="BB344" s="118"/>
      <c r="BC344" s="118"/>
      <c r="BD344" s="118"/>
      <c r="BE344" s="118"/>
      <c r="BF344" s="118"/>
      <c r="BG344" s="118"/>
      <c r="BH344" s="118"/>
      <c r="BI344" s="118"/>
      <c r="BJ344" s="118"/>
      <c r="BK344" s="118"/>
      <c r="BL344" s="118"/>
      <c r="BM344" s="118"/>
      <c r="BN344" s="118"/>
      <c r="BO344" s="118"/>
      <c r="BP344" s="118"/>
      <c r="BQ344" s="118"/>
      <c r="BR344" s="118"/>
      <c r="BS344" s="118"/>
      <c r="BT344" s="118"/>
      <c r="BU344" s="118"/>
      <c r="BV344" s="118"/>
      <c r="BW344" s="118"/>
      <c r="BX344" s="118"/>
      <c r="BY344" s="118"/>
      <c r="BZ344" s="118"/>
      <c r="CA344" s="118"/>
      <c r="CB344" s="118"/>
      <c r="CC344" s="118"/>
      <c r="CD344" s="118"/>
      <c r="CE344" s="118"/>
      <c r="CF344" s="118"/>
      <c r="CG344" s="118"/>
      <c r="CH344" s="118"/>
      <c r="CI344" s="118"/>
      <c r="CJ344" s="118"/>
      <c r="CK344" s="118"/>
      <c r="CL344" s="118"/>
      <c r="CM344" s="118"/>
      <c r="CN344" s="118"/>
      <c r="CO344" s="118"/>
      <c r="CP344" s="118"/>
      <c r="CQ344" s="118"/>
      <c r="CR344" s="118"/>
      <c r="CS344" s="118"/>
      <c r="CT344" s="118"/>
      <c r="CU344" s="118"/>
      <c r="CV344" s="118"/>
      <c r="CW344" s="118"/>
      <c r="CX344" s="118"/>
      <c r="CY344" s="118"/>
      <c r="CZ344" s="118"/>
      <c r="DA344" s="118"/>
      <c r="DB344" s="118"/>
      <c r="DC344" s="118"/>
      <c r="DD344" s="118"/>
      <c r="DE344" s="118"/>
      <c r="DF344" s="118"/>
      <c r="DG344" s="118"/>
      <c r="DH344" s="118"/>
      <c r="DI344" s="118"/>
      <c r="DJ344" s="118"/>
      <c r="DK344" s="118"/>
      <c r="DL344" s="118"/>
      <c r="DM344" s="118"/>
      <c r="DN344" s="118"/>
      <c r="DO344" s="118"/>
      <c r="DP344" s="118"/>
      <c r="DQ344" s="118"/>
      <c r="DR344" s="118"/>
      <c r="DS344" s="118"/>
      <c r="DT344" s="118"/>
      <c r="DU344" s="118"/>
      <c r="DV344" s="118"/>
      <c r="DW344" s="118"/>
      <c r="DX344" s="118"/>
      <c r="DY344" s="118"/>
      <c r="DZ344" s="118"/>
      <c r="EA344" s="118"/>
      <c r="EB344" s="118"/>
      <c r="EC344" s="118"/>
      <c r="ED344" s="118"/>
      <c r="EE344" s="118"/>
      <c r="EF344" s="118"/>
      <c r="EG344" s="118"/>
      <c r="EH344" s="118"/>
      <c r="EI344" s="118"/>
      <c r="EJ344" s="118"/>
      <c r="EK344" s="118"/>
      <c r="EL344" s="118"/>
      <c r="EM344" s="118"/>
      <c r="EN344" s="118"/>
      <c r="EO344" s="118"/>
      <c r="EP344" s="118"/>
      <c r="EQ344" s="118"/>
      <c r="ER344" s="118"/>
      <c r="ES344" s="118"/>
      <c r="ET344" s="118"/>
      <c r="EU344" s="118"/>
      <c r="EV344" s="118"/>
      <c r="EW344" s="118"/>
      <c r="EX344" s="118"/>
      <c r="EY344" s="118"/>
      <c r="EZ344" s="118"/>
      <c r="FA344" s="118"/>
      <c r="FB344" s="118"/>
      <c r="FC344" s="118"/>
      <c r="FD344" s="118"/>
      <c r="FE344" s="118"/>
      <c r="FF344" s="118"/>
      <c r="FG344" s="118"/>
      <c r="FH344" s="118"/>
      <c r="FI344" s="118"/>
      <c r="FJ344" s="118"/>
      <c r="FK344" s="118"/>
      <c r="FL344" s="118"/>
      <c r="FM344" s="118"/>
      <c r="FN344" s="118"/>
      <c r="FO344" s="118"/>
      <c r="FP344" s="118"/>
      <c r="FQ344" s="118"/>
      <c r="FR344" s="118"/>
      <c r="FS344" s="118"/>
      <c r="FT344" s="118"/>
      <c r="FU344" s="118"/>
      <c r="FV344" s="118"/>
      <c r="FW344" s="118"/>
      <c r="FX344" s="118"/>
      <c r="FY344" s="118"/>
      <c r="FZ344" s="118"/>
      <c r="GA344" s="118"/>
      <c r="GB344" s="118"/>
      <c r="GC344" s="118"/>
      <c r="GD344" s="118"/>
      <c r="GE344" s="118"/>
      <c r="GF344" s="118"/>
      <c r="GG344" s="118"/>
      <c r="GH344" s="118"/>
      <c r="GI344" s="118"/>
      <c r="GJ344" s="118"/>
      <c r="GK344" s="118"/>
      <c r="GL344" s="118"/>
      <c r="GM344" s="118"/>
      <c r="GN344" s="118"/>
      <c r="GO344" s="118"/>
      <c r="GP344" s="118"/>
      <c r="GQ344" s="118"/>
      <c r="GR344" s="118"/>
      <c r="GS344" s="118"/>
      <c r="GT344" s="118"/>
      <c r="GU344" s="118"/>
      <c r="GV344" s="118"/>
      <c r="GW344" s="118"/>
      <c r="GX344" s="118"/>
      <c r="GY344" s="118"/>
      <c r="GZ344" s="118"/>
      <c r="HA344" s="118"/>
      <c r="HB344" s="118"/>
      <c r="HC344" s="118"/>
      <c r="HD344" s="118"/>
      <c r="HE344" s="118"/>
      <c r="HF344" s="118"/>
      <c r="HG344" s="118"/>
      <c r="HH344" s="118"/>
      <c r="HI344" s="118"/>
      <c r="HJ344" s="118"/>
      <c r="HK344" s="118"/>
      <c r="HL344" s="118"/>
      <c r="HM344" s="118"/>
      <c r="HN344" s="118"/>
      <c r="HO344" s="118"/>
      <c r="HP344" s="118"/>
    </row>
    <row r="345" spans="1:224" s="272" customFormat="1" ht="15.6" x14ac:dyDescent="0.25">
      <c r="A345" s="112"/>
      <c r="B345" s="283"/>
      <c r="C345" s="113"/>
      <c r="D345" s="279"/>
      <c r="E345" s="280"/>
      <c r="F345" s="281"/>
      <c r="H345" s="199"/>
      <c r="I345" s="238"/>
      <c r="J345" s="119"/>
      <c r="K345" s="120"/>
      <c r="L345" s="118"/>
      <c r="M345" s="118"/>
      <c r="N345" s="118"/>
      <c r="O345" s="118"/>
      <c r="P345" s="118"/>
      <c r="Q345" s="118"/>
      <c r="R345" s="118"/>
      <c r="S345" s="118"/>
      <c r="T345" s="118"/>
      <c r="U345" s="118"/>
      <c r="V345" s="118"/>
      <c r="W345" s="118"/>
      <c r="X345" s="118"/>
      <c r="Y345" s="118"/>
      <c r="Z345" s="118"/>
      <c r="AA345" s="118"/>
      <c r="AB345" s="118"/>
      <c r="AC345" s="118"/>
      <c r="AD345" s="118"/>
      <c r="AE345" s="118"/>
      <c r="AF345" s="118"/>
      <c r="AG345" s="118"/>
      <c r="AH345" s="118"/>
      <c r="AI345" s="118"/>
      <c r="AJ345" s="118"/>
      <c r="AK345" s="118"/>
      <c r="AL345" s="118"/>
      <c r="AM345" s="118"/>
      <c r="AN345" s="118"/>
      <c r="AO345" s="118"/>
      <c r="AP345" s="118"/>
      <c r="AQ345" s="118"/>
      <c r="AR345" s="118"/>
      <c r="AS345" s="118"/>
      <c r="AT345" s="118"/>
      <c r="AU345" s="118"/>
      <c r="AV345" s="118"/>
      <c r="AW345" s="118"/>
      <c r="AX345" s="118"/>
      <c r="AY345" s="118"/>
      <c r="AZ345" s="118"/>
      <c r="BA345" s="118"/>
      <c r="BB345" s="118"/>
      <c r="BC345" s="118"/>
      <c r="BD345" s="118"/>
      <c r="BE345" s="118"/>
      <c r="BF345" s="118"/>
      <c r="BG345" s="118"/>
      <c r="BH345" s="118"/>
      <c r="BI345" s="118"/>
      <c r="BJ345" s="118"/>
      <c r="BK345" s="118"/>
      <c r="BL345" s="118"/>
      <c r="BM345" s="118"/>
      <c r="BN345" s="118"/>
      <c r="BO345" s="118"/>
      <c r="BP345" s="118"/>
      <c r="BQ345" s="118"/>
      <c r="BR345" s="118"/>
      <c r="BS345" s="118"/>
      <c r="BT345" s="118"/>
      <c r="BU345" s="118"/>
      <c r="BV345" s="118"/>
      <c r="BW345" s="118"/>
      <c r="BX345" s="118"/>
      <c r="BY345" s="118"/>
      <c r="BZ345" s="118"/>
      <c r="CA345" s="118"/>
      <c r="CB345" s="118"/>
      <c r="CC345" s="118"/>
      <c r="CD345" s="118"/>
      <c r="CE345" s="118"/>
      <c r="CF345" s="118"/>
      <c r="CG345" s="118"/>
      <c r="CH345" s="118"/>
      <c r="CI345" s="118"/>
      <c r="CJ345" s="118"/>
      <c r="CK345" s="118"/>
      <c r="CL345" s="118"/>
      <c r="CM345" s="118"/>
      <c r="CN345" s="118"/>
      <c r="CO345" s="118"/>
      <c r="CP345" s="118"/>
      <c r="CQ345" s="118"/>
      <c r="CR345" s="118"/>
      <c r="CS345" s="118"/>
      <c r="CT345" s="118"/>
      <c r="CU345" s="118"/>
      <c r="CV345" s="118"/>
      <c r="CW345" s="118"/>
      <c r="CX345" s="118"/>
      <c r="CY345" s="118"/>
      <c r="CZ345" s="118"/>
      <c r="DA345" s="118"/>
      <c r="DB345" s="118"/>
      <c r="DC345" s="118"/>
      <c r="DD345" s="118"/>
      <c r="DE345" s="118"/>
      <c r="DF345" s="118"/>
      <c r="DG345" s="118"/>
      <c r="DH345" s="118"/>
      <c r="DI345" s="118"/>
      <c r="DJ345" s="118"/>
      <c r="DK345" s="118"/>
      <c r="DL345" s="118"/>
      <c r="DM345" s="118"/>
      <c r="DN345" s="118"/>
      <c r="DO345" s="118"/>
      <c r="DP345" s="118"/>
      <c r="DQ345" s="118"/>
      <c r="DR345" s="118"/>
      <c r="DS345" s="118"/>
      <c r="DT345" s="118"/>
      <c r="DU345" s="118"/>
      <c r="DV345" s="118"/>
      <c r="DW345" s="118"/>
      <c r="DX345" s="118"/>
      <c r="DY345" s="118"/>
      <c r="DZ345" s="118"/>
      <c r="EA345" s="118"/>
      <c r="EB345" s="118"/>
      <c r="EC345" s="118"/>
      <c r="ED345" s="118"/>
      <c r="EE345" s="118"/>
      <c r="EF345" s="118"/>
      <c r="EG345" s="118"/>
      <c r="EH345" s="118"/>
      <c r="EI345" s="118"/>
      <c r="EJ345" s="118"/>
      <c r="EK345" s="118"/>
      <c r="EL345" s="118"/>
      <c r="EM345" s="118"/>
      <c r="EN345" s="118"/>
      <c r="EO345" s="118"/>
      <c r="EP345" s="118"/>
      <c r="EQ345" s="118"/>
      <c r="ER345" s="118"/>
      <c r="ES345" s="118"/>
      <c r="ET345" s="118"/>
      <c r="EU345" s="118"/>
      <c r="EV345" s="118"/>
      <c r="EW345" s="118"/>
      <c r="EX345" s="118"/>
      <c r="EY345" s="118"/>
      <c r="EZ345" s="118"/>
      <c r="FA345" s="118"/>
      <c r="FB345" s="118"/>
      <c r="FC345" s="118"/>
      <c r="FD345" s="118"/>
      <c r="FE345" s="118"/>
      <c r="FF345" s="118"/>
      <c r="FG345" s="118"/>
      <c r="FH345" s="118"/>
      <c r="FI345" s="118"/>
      <c r="FJ345" s="118"/>
      <c r="FK345" s="118"/>
      <c r="FL345" s="118"/>
      <c r="FM345" s="118"/>
      <c r="FN345" s="118"/>
      <c r="FO345" s="118"/>
      <c r="FP345" s="118"/>
      <c r="FQ345" s="118"/>
      <c r="FR345" s="118"/>
      <c r="FS345" s="118"/>
      <c r="FT345" s="118"/>
      <c r="FU345" s="118"/>
      <c r="FV345" s="118"/>
      <c r="FW345" s="118"/>
      <c r="FX345" s="118"/>
      <c r="FY345" s="118"/>
      <c r="FZ345" s="118"/>
      <c r="GA345" s="118"/>
      <c r="GB345" s="118"/>
      <c r="GC345" s="118"/>
      <c r="GD345" s="118"/>
      <c r="GE345" s="118"/>
      <c r="GF345" s="118"/>
      <c r="GG345" s="118"/>
      <c r="GH345" s="118"/>
      <c r="GI345" s="118"/>
      <c r="GJ345" s="118"/>
      <c r="GK345" s="118"/>
      <c r="GL345" s="118"/>
      <c r="GM345" s="118"/>
      <c r="GN345" s="118"/>
      <c r="GO345" s="118"/>
      <c r="GP345" s="118"/>
      <c r="GQ345" s="118"/>
      <c r="GR345" s="118"/>
      <c r="GS345" s="118"/>
      <c r="GT345" s="118"/>
      <c r="GU345" s="118"/>
      <c r="GV345" s="118"/>
      <c r="GW345" s="118"/>
      <c r="GX345" s="118"/>
      <c r="GY345" s="118"/>
      <c r="GZ345" s="118"/>
      <c r="HA345" s="118"/>
      <c r="HB345" s="118"/>
      <c r="HC345" s="118"/>
      <c r="HD345" s="118"/>
      <c r="HE345" s="118"/>
      <c r="HF345" s="118"/>
      <c r="HG345" s="118"/>
      <c r="HH345" s="118"/>
      <c r="HI345" s="118"/>
      <c r="HJ345" s="118"/>
      <c r="HK345" s="118"/>
      <c r="HL345" s="118"/>
      <c r="HM345" s="118"/>
      <c r="HN345" s="118"/>
      <c r="HO345" s="118"/>
      <c r="HP345" s="118"/>
    </row>
    <row r="346" spans="1:224" s="272" customFormat="1" ht="17.399999999999999" x14ac:dyDescent="0.25">
      <c r="A346" s="112"/>
      <c r="B346" s="269"/>
      <c r="C346" s="113"/>
      <c r="D346" s="270"/>
      <c r="E346" s="271"/>
      <c r="F346" s="270"/>
      <c r="H346" s="199"/>
      <c r="I346" s="238"/>
      <c r="J346" s="119"/>
      <c r="K346" s="120"/>
      <c r="L346" s="118"/>
      <c r="M346" s="118"/>
      <c r="N346" s="118"/>
      <c r="O346" s="118"/>
      <c r="P346" s="118"/>
      <c r="Q346" s="118"/>
      <c r="R346" s="118"/>
      <c r="S346" s="118"/>
      <c r="T346" s="118"/>
      <c r="U346" s="118"/>
      <c r="V346" s="118"/>
      <c r="W346" s="118"/>
      <c r="X346" s="118"/>
      <c r="Y346" s="118"/>
      <c r="Z346" s="118"/>
      <c r="AA346" s="118"/>
      <c r="AB346" s="118"/>
      <c r="AC346" s="118"/>
      <c r="AD346" s="118"/>
      <c r="AE346" s="118"/>
      <c r="AF346" s="118"/>
      <c r="AG346" s="118"/>
      <c r="AH346" s="118"/>
      <c r="AI346" s="118"/>
      <c r="AJ346" s="118"/>
      <c r="AK346" s="118"/>
      <c r="AL346" s="118"/>
      <c r="AM346" s="118"/>
      <c r="AN346" s="118"/>
      <c r="AO346" s="118"/>
      <c r="AP346" s="118"/>
      <c r="AQ346" s="118"/>
      <c r="AR346" s="118"/>
      <c r="AS346" s="118"/>
      <c r="AT346" s="118"/>
      <c r="AU346" s="118"/>
      <c r="AV346" s="118"/>
      <c r="AW346" s="118"/>
      <c r="AX346" s="118"/>
      <c r="AY346" s="118"/>
      <c r="AZ346" s="118"/>
      <c r="BA346" s="118"/>
      <c r="BB346" s="118"/>
      <c r="BC346" s="118"/>
      <c r="BD346" s="118"/>
      <c r="BE346" s="118"/>
      <c r="BF346" s="118"/>
      <c r="BG346" s="118"/>
      <c r="BH346" s="118"/>
      <c r="BI346" s="118"/>
      <c r="BJ346" s="118"/>
      <c r="BK346" s="118"/>
      <c r="BL346" s="118"/>
      <c r="BM346" s="118"/>
      <c r="BN346" s="118"/>
      <c r="BO346" s="118"/>
      <c r="BP346" s="118"/>
      <c r="BQ346" s="118"/>
      <c r="BR346" s="118"/>
      <c r="BS346" s="118"/>
      <c r="BT346" s="118"/>
      <c r="BU346" s="118"/>
      <c r="BV346" s="118"/>
      <c r="BW346" s="118"/>
      <c r="BX346" s="118"/>
      <c r="BY346" s="118"/>
      <c r="BZ346" s="118"/>
      <c r="CA346" s="118"/>
      <c r="CB346" s="118"/>
      <c r="CC346" s="118"/>
      <c r="CD346" s="118"/>
      <c r="CE346" s="118"/>
      <c r="CF346" s="118"/>
      <c r="CG346" s="118"/>
      <c r="CH346" s="118"/>
      <c r="CI346" s="118"/>
      <c r="CJ346" s="118"/>
      <c r="CK346" s="118"/>
      <c r="CL346" s="118"/>
      <c r="CM346" s="118"/>
      <c r="CN346" s="118"/>
      <c r="CO346" s="118"/>
      <c r="CP346" s="118"/>
      <c r="CQ346" s="118"/>
      <c r="CR346" s="118"/>
      <c r="CS346" s="118"/>
      <c r="CT346" s="118"/>
      <c r="CU346" s="118"/>
      <c r="CV346" s="118"/>
      <c r="CW346" s="118"/>
      <c r="CX346" s="118"/>
      <c r="CY346" s="118"/>
      <c r="CZ346" s="118"/>
      <c r="DA346" s="118"/>
      <c r="DB346" s="118"/>
      <c r="DC346" s="118"/>
      <c r="DD346" s="118"/>
      <c r="DE346" s="118"/>
      <c r="DF346" s="118"/>
      <c r="DG346" s="118"/>
      <c r="DH346" s="118"/>
      <c r="DI346" s="118"/>
      <c r="DJ346" s="118"/>
      <c r="DK346" s="118"/>
      <c r="DL346" s="118"/>
      <c r="DM346" s="118"/>
      <c r="DN346" s="118"/>
      <c r="DO346" s="118"/>
      <c r="DP346" s="118"/>
      <c r="DQ346" s="118"/>
      <c r="DR346" s="118"/>
      <c r="DS346" s="118"/>
      <c r="DT346" s="118"/>
      <c r="DU346" s="118"/>
      <c r="DV346" s="118"/>
      <c r="DW346" s="118"/>
      <c r="DX346" s="118"/>
      <c r="DY346" s="118"/>
      <c r="DZ346" s="118"/>
      <c r="EA346" s="118"/>
      <c r="EB346" s="118"/>
      <c r="EC346" s="118"/>
      <c r="ED346" s="118"/>
      <c r="EE346" s="118"/>
      <c r="EF346" s="118"/>
      <c r="EG346" s="118"/>
      <c r="EH346" s="118"/>
      <c r="EI346" s="118"/>
      <c r="EJ346" s="118"/>
      <c r="EK346" s="118"/>
      <c r="EL346" s="118"/>
      <c r="EM346" s="118"/>
      <c r="EN346" s="118"/>
      <c r="EO346" s="118"/>
      <c r="EP346" s="118"/>
      <c r="EQ346" s="118"/>
      <c r="ER346" s="118"/>
      <c r="ES346" s="118"/>
      <c r="ET346" s="118"/>
      <c r="EU346" s="118"/>
      <c r="EV346" s="118"/>
      <c r="EW346" s="118"/>
      <c r="EX346" s="118"/>
      <c r="EY346" s="118"/>
      <c r="EZ346" s="118"/>
      <c r="FA346" s="118"/>
      <c r="FB346" s="118"/>
      <c r="FC346" s="118"/>
      <c r="FD346" s="118"/>
      <c r="FE346" s="118"/>
      <c r="FF346" s="118"/>
      <c r="FG346" s="118"/>
      <c r="FH346" s="118"/>
      <c r="FI346" s="118"/>
      <c r="FJ346" s="118"/>
      <c r="FK346" s="118"/>
      <c r="FL346" s="118"/>
      <c r="FM346" s="118"/>
      <c r="FN346" s="118"/>
      <c r="FO346" s="118"/>
      <c r="FP346" s="118"/>
      <c r="FQ346" s="118"/>
      <c r="FR346" s="118"/>
      <c r="FS346" s="118"/>
      <c r="FT346" s="118"/>
      <c r="FU346" s="118"/>
      <c r="FV346" s="118"/>
      <c r="FW346" s="118"/>
      <c r="FX346" s="118"/>
      <c r="FY346" s="118"/>
      <c r="FZ346" s="118"/>
      <c r="GA346" s="118"/>
      <c r="GB346" s="118"/>
      <c r="GC346" s="118"/>
      <c r="GD346" s="118"/>
      <c r="GE346" s="118"/>
      <c r="GF346" s="118"/>
      <c r="GG346" s="118"/>
      <c r="GH346" s="118"/>
      <c r="GI346" s="118"/>
      <c r="GJ346" s="118"/>
      <c r="GK346" s="118"/>
      <c r="GL346" s="118"/>
      <c r="GM346" s="118"/>
      <c r="GN346" s="118"/>
      <c r="GO346" s="118"/>
      <c r="GP346" s="118"/>
      <c r="GQ346" s="118"/>
      <c r="GR346" s="118"/>
      <c r="GS346" s="118"/>
      <c r="GT346" s="118"/>
      <c r="GU346" s="118"/>
      <c r="GV346" s="118"/>
      <c r="GW346" s="118"/>
      <c r="GX346" s="118"/>
      <c r="GY346" s="118"/>
      <c r="GZ346" s="118"/>
      <c r="HA346" s="118"/>
      <c r="HB346" s="118"/>
      <c r="HC346" s="118"/>
      <c r="HD346" s="118"/>
      <c r="HE346" s="118"/>
      <c r="HF346" s="118"/>
      <c r="HG346" s="118"/>
      <c r="HH346" s="118"/>
      <c r="HI346" s="118"/>
      <c r="HJ346" s="118"/>
      <c r="HK346" s="118"/>
      <c r="HL346" s="118"/>
      <c r="HM346" s="118"/>
      <c r="HN346" s="118"/>
      <c r="HO346" s="118"/>
      <c r="HP346" s="118"/>
    </row>
    <row r="347" spans="1:224" s="272" customFormat="1" ht="15.6" x14ac:dyDescent="0.25">
      <c r="A347" s="112"/>
      <c r="B347" s="113"/>
      <c r="C347" s="113"/>
      <c r="D347" s="275"/>
      <c r="E347" s="276"/>
      <c r="F347" s="277"/>
      <c r="H347" s="199"/>
      <c r="I347" s="238"/>
      <c r="J347" s="119"/>
      <c r="K347" s="120"/>
      <c r="L347" s="118"/>
      <c r="M347" s="118"/>
      <c r="N347" s="118"/>
      <c r="O347" s="118"/>
      <c r="P347" s="118"/>
      <c r="Q347" s="118"/>
      <c r="R347" s="118"/>
      <c r="S347" s="118"/>
      <c r="T347" s="118"/>
      <c r="U347" s="118"/>
      <c r="V347" s="118"/>
      <c r="W347" s="118"/>
      <c r="X347" s="118"/>
      <c r="Y347" s="118"/>
      <c r="Z347" s="118"/>
      <c r="AA347" s="118"/>
      <c r="AB347" s="118"/>
      <c r="AC347" s="118"/>
      <c r="AD347" s="118"/>
      <c r="AE347" s="118"/>
      <c r="AF347" s="118"/>
      <c r="AG347" s="118"/>
      <c r="AH347" s="118"/>
      <c r="AI347" s="118"/>
      <c r="AJ347" s="118"/>
      <c r="AK347" s="118"/>
      <c r="AL347" s="118"/>
      <c r="AM347" s="118"/>
      <c r="AN347" s="118"/>
      <c r="AO347" s="118"/>
      <c r="AP347" s="118"/>
      <c r="AQ347" s="118"/>
      <c r="AR347" s="118"/>
      <c r="AS347" s="118"/>
      <c r="AT347" s="118"/>
      <c r="AU347" s="118"/>
      <c r="AV347" s="118"/>
      <c r="AW347" s="118"/>
      <c r="AX347" s="118"/>
      <c r="AY347" s="118"/>
      <c r="AZ347" s="118"/>
      <c r="BA347" s="118"/>
      <c r="BB347" s="118"/>
      <c r="BC347" s="118"/>
      <c r="BD347" s="118"/>
      <c r="BE347" s="118"/>
      <c r="BF347" s="118"/>
      <c r="BG347" s="118"/>
      <c r="BH347" s="118"/>
      <c r="BI347" s="118"/>
      <c r="BJ347" s="118"/>
      <c r="BK347" s="118"/>
      <c r="BL347" s="118"/>
      <c r="BM347" s="118"/>
      <c r="BN347" s="118"/>
      <c r="BO347" s="118"/>
      <c r="BP347" s="118"/>
      <c r="BQ347" s="118"/>
      <c r="BR347" s="118"/>
      <c r="BS347" s="118"/>
      <c r="BT347" s="118"/>
      <c r="BU347" s="118"/>
      <c r="BV347" s="118"/>
      <c r="BW347" s="118"/>
      <c r="BX347" s="118"/>
      <c r="BY347" s="118"/>
      <c r="BZ347" s="118"/>
      <c r="CA347" s="118"/>
      <c r="CB347" s="118"/>
      <c r="CC347" s="118"/>
      <c r="CD347" s="118"/>
      <c r="CE347" s="118"/>
      <c r="CF347" s="118"/>
      <c r="CG347" s="118"/>
      <c r="CH347" s="118"/>
      <c r="CI347" s="118"/>
      <c r="CJ347" s="118"/>
      <c r="CK347" s="118"/>
      <c r="CL347" s="118"/>
      <c r="CM347" s="118"/>
      <c r="CN347" s="118"/>
      <c r="CO347" s="118"/>
      <c r="CP347" s="118"/>
      <c r="CQ347" s="118"/>
      <c r="CR347" s="118"/>
      <c r="CS347" s="118"/>
      <c r="CT347" s="118"/>
      <c r="CU347" s="118"/>
      <c r="CV347" s="118"/>
      <c r="CW347" s="118"/>
      <c r="CX347" s="118"/>
      <c r="CY347" s="118"/>
      <c r="CZ347" s="118"/>
      <c r="DA347" s="118"/>
      <c r="DB347" s="118"/>
      <c r="DC347" s="118"/>
      <c r="DD347" s="118"/>
      <c r="DE347" s="118"/>
      <c r="DF347" s="118"/>
      <c r="DG347" s="118"/>
      <c r="DH347" s="118"/>
      <c r="DI347" s="118"/>
      <c r="DJ347" s="118"/>
      <c r="DK347" s="118"/>
      <c r="DL347" s="118"/>
      <c r="DM347" s="118"/>
      <c r="DN347" s="118"/>
      <c r="DO347" s="118"/>
      <c r="DP347" s="118"/>
      <c r="DQ347" s="118"/>
      <c r="DR347" s="118"/>
      <c r="DS347" s="118"/>
      <c r="DT347" s="118"/>
      <c r="DU347" s="118"/>
      <c r="DV347" s="118"/>
      <c r="DW347" s="118"/>
      <c r="DX347" s="118"/>
      <c r="DY347" s="118"/>
      <c r="DZ347" s="118"/>
      <c r="EA347" s="118"/>
      <c r="EB347" s="118"/>
      <c r="EC347" s="118"/>
      <c r="ED347" s="118"/>
      <c r="EE347" s="118"/>
      <c r="EF347" s="118"/>
      <c r="EG347" s="118"/>
      <c r="EH347" s="118"/>
      <c r="EI347" s="118"/>
      <c r="EJ347" s="118"/>
      <c r="EK347" s="118"/>
      <c r="EL347" s="118"/>
      <c r="EM347" s="118"/>
      <c r="EN347" s="118"/>
      <c r="EO347" s="118"/>
      <c r="EP347" s="118"/>
      <c r="EQ347" s="118"/>
      <c r="ER347" s="118"/>
      <c r="ES347" s="118"/>
      <c r="ET347" s="118"/>
      <c r="EU347" s="118"/>
      <c r="EV347" s="118"/>
      <c r="EW347" s="118"/>
      <c r="EX347" s="118"/>
      <c r="EY347" s="118"/>
      <c r="EZ347" s="118"/>
      <c r="FA347" s="118"/>
      <c r="FB347" s="118"/>
      <c r="FC347" s="118"/>
      <c r="FD347" s="118"/>
      <c r="FE347" s="118"/>
      <c r="FF347" s="118"/>
      <c r="FG347" s="118"/>
      <c r="FH347" s="118"/>
      <c r="FI347" s="118"/>
      <c r="FJ347" s="118"/>
      <c r="FK347" s="118"/>
      <c r="FL347" s="118"/>
      <c r="FM347" s="118"/>
      <c r="FN347" s="118"/>
      <c r="FO347" s="118"/>
      <c r="FP347" s="118"/>
      <c r="FQ347" s="118"/>
      <c r="FR347" s="118"/>
      <c r="FS347" s="118"/>
      <c r="FT347" s="118"/>
      <c r="FU347" s="118"/>
      <c r="FV347" s="118"/>
      <c r="FW347" s="118"/>
      <c r="FX347" s="118"/>
      <c r="FY347" s="118"/>
      <c r="FZ347" s="118"/>
      <c r="GA347" s="118"/>
      <c r="GB347" s="118"/>
      <c r="GC347" s="118"/>
      <c r="GD347" s="118"/>
      <c r="GE347" s="118"/>
      <c r="GF347" s="118"/>
      <c r="GG347" s="118"/>
      <c r="GH347" s="118"/>
      <c r="GI347" s="118"/>
      <c r="GJ347" s="118"/>
      <c r="GK347" s="118"/>
      <c r="GL347" s="118"/>
      <c r="GM347" s="118"/>
      <c r="GN347" s="118"/>
      <c r="GO347" s="118"/>
      <c r="GP347" s="118"/>
      <c r="GQ347" s="118"/>
      <c r="GR347" s="118"/>
      <c r="GS347" s="118"/>
      <c r="GT347" s="118"/>
      <c r="GU347" s="118"/>
      <c r="GV347" s="118"/>
      <c r="GW347" s="118"/>
      <c r="GX347" s="118"/>
      <c r="GY347" s="118"/>
      <c r="GZ347" s="118"/>
      <c r="HA347" s="118"/>
      <c r="HB347" s="118"/>
      <c r="HC347" s="118"/>
      <c r="HD347" s="118"/>
      <c r="HE347" s="118"/>
      <c r="HF347" s="118"/>
      <c r="HG347" s="118"/>
      <c r="HH347" s="118"/>
      <c r="HI347" s="118"/>
      <c r="HJ347" s="118"/>
      <c r="HK347" s="118"/>
      <c r="HL347" s="118"/>
      <c r="HM347" s="118"/>
      <c r="HN347" s="118"/>
      <c r="HO347" s="118"/>
      <c r="HP347" s="118"/>
    </row>
    <row r="348" spans="1:224" s="272" customFormat="1" ht="15.6" x14ac:dyDescent="0.25">
      <c r="A348" s="112"/>
      <c r="B348" s="113"/>
      <c r="C348" s="113"/>
      <c r="D348" s="275"/>
      <c r="E348" s="276"/>
      <c r="F348" s="277"/>
      <c r="H348" s="199"/>
      <c r="I348" s="238"/>
      <c r="J348" s="119"/>
      <c r="K348" s="120"/>
      <c r="L348" s="118"/>
      <c r="M348" s="118"/>
      <c r="N348" s="118"/>
      <c r="O348" s="118"/>
      <c r="P348" s="118"/>
      <c r="Q348" s="118"/>
      <c r="R348" s="118"/>
      <c r="S348" s="118"/>
      <c r="T348" s="118"/>
      <c r="U348" s="118"/>
      <c r="V348" s="118"/>
      <c r="W348" s="118"/>
      <c r="X348" s="118"/>
      <c r="Y348" s="118"/>
      <c r="Z348" s="118"/>
      <c r="AA348" s="118"/>
      <c r="AB348" s="118"/>
      <c r="AC348" s="118"/>
      <c r="AD348" s="118"/>
      <c r="AE348" s="118"/>
      <c r="AF348" s="118"/>
      <c r="AG348" s="118"/>
      <c r="AH348" s="118"/>
      <c r="AI348" s="118"/>
      <c r="AJ348" s="118"/>
      <c r="AK348" s="118"/>
      <c r="AL348" s="118"/>
      <c r="AM348" s="118"/>
      <c r="AN348" s="118"/>
      <c r="AO348" s="118"/>
      <c r="AP348" s="118"/>
      <c r="AQ348" s="118"/>
      <c r="AR348" s="118"/>
      <c r="AS348" s="118"/>
      <c r="AT348" s="118"/>
      <c r="AU348" s="118"/>
      <c r="AV348" s="118"/>
      <c r="AW348" s="118"/>
      <c r="AX348" s="118"/>
      <c r="AY348" s="118"/>
      <c r="AZ348" s="118"/>
      <c r="BA348" s="118"/>
      <c r="BB348" s="118"/>
      <c r="BC348" s="118"/>
      <c r="BD348" s="118"/>
      <c r="BE348" s="118"/>
      <c r="BF348" s="118"/>
      <c r="BG348" s="118"/>
      <c r="BH348" s="118"/>
      <c r="BI348" s="118"/>
      <c r="BJ348" s="118"/>
      <c r="BK348" s="118"/>
      <c r="BL348" s="118"/>
      <c r="BM348" s="118"/>
      <c r="BN348" s="118"/>
      <c r="BO348" s="118"/>
      <c r="BP348" s="118"/>
      <c r="BQ348" s="118"/>
      <c r="BR348" s="118"/>
      <c r="BS348" s="118"/>
      <c r="BT348" s="118"/>
      <c r="BU348" s="118"/>
      <c r="BV348" s="118"/>
      <c r="BW348" s="118"/>
      <c r="BX348" s="118"/>
      <c r="BY348" s="118"/>
      <c r="BZ348" s="118"/>
      <c r="CA348" s="118"/>
      <c r="CB348" s="118"/>
      <c r="CC348" s="118"/>
      <c r="CD348" s="118"/>
      <c r="CE348" s="118"/>
      <c r="CF348" s="118"/>
      <c r="CG348" s="118"/>
      <c r="CH348" s="118"/>
      <c r="CI348" s="118"/>
      <c r="CJ348" s="118"/>
      <c r="CK348" s="118"/>
      <c r="CL348" s="118"/>
      <c r="CM348" s="118"/>
      <c r="CN348" s="118"/>
      <c r="CO348" s="118"/>
      <c r="CP348" s="118"/>
      <c r="CQ348" s="118"/>
      <c r="CR348" s="118"/>
      <c r="CS348" s="118"/>
      <c r="CT348" s="118"/>
      <c r="CU348" s="118"/>
      <c r="CV348" s="118"/>
      <c r="CW348" s="118"/>
      <c r="CX348" s="118"/>
      <c r="CY348" s="118"/>
      <c r="CZ348" s="118"/>
      <c r="DA348" s="118"/>
      <c r="DB348" s="118"/>
      <c r="DC348" s="118"/>
      <c r="DD348" s="118"/>
      <c r="DE348" s="118"/>
      <c r="DF348" s="118"/>
      <c r="DG348" s="118"/>
      <c r="DH348" s="118"/>
      <c r="DI348" s="118"/>
      <c r="DJ348" s="118"/>
      <c r="DK348" s="118"/>
      <c r="DL348" s="118"/>
      <c r="DM348" s="118"/>
      <c r="DN348" s="118"/>
      <c r="DO348" s="118"/>
      <c r="DP348" s="118"/>
      <c r="DQ348" s="118"/>
      <c r="DR348" s="118"/>
      <c r="DS348" s="118"/>
      <c r="DT348" s="118"/>
      <c r="DU348" s="118"/>
      <c r="DV348" s="118"/>
      <c r="DW348" s="118"/>
      <c r="DX348" s="118"/>
      <c r="DY348" s="118"/>
      <c r="DZ348" s="118"/>
      <c r="EA348" s="118"/>
      <c r="EB348" s="118"/>
      <c r="EC348" s="118"/>
      <c r="ED348" s="118"/>
      <c r="EE348" s="118"/>
      <c r="EF348" s="118"/>
      <c r="EG348" s="118"/>
      <c r="EH348" s="118"/>
      <c r="EI348" s="118"/>
      <c r="EJ348" s="118"/>
      <c r="EK348" s="118"/>
      <c r="EL348" s="118"/>
      <c r="EM348" s="118"/>
      <c r="EN348" s="118"/>
      <c r="EO348" s="118"/>
      <c r="EP348" s="118"/>
      <c r="EQ348" s="118"/>
      <c r="ER348" s="118"/>
      <c r="ES348" s="118"/>
      <c r="ET348" s="118"/>
      <c r="EU348" s="118"/>
      <c r="EV348" s="118"/>
      <c r="EW348" s="118"/>
      <c r="EX348" s="118"/>
      <c r="EY348" s="118"/>
      <c r="EZ348" s="118"/>
      <c r="FA348" s="118"/>
      <c r="FB348" s="118"/>
      <c r="FC348" s="118"/>
      <c r="FD348" s="118"/>
      <c r="FE348" s="118"/>
      <c r="FF348" s="118"/>
      <c r="FG348" s="118"/>
      <c r="FH348" s="118"/>
      <c r="FI348" s="118"/>
      <c r="FJ348" s="118"/>
      <c r="FK348" s="118"/>
      <c r="FL348" s="118"/>
      <c r="FM348" s="118"/>
      <c r="FN348" s="118"/>
      <c r="FO348" s="118"/>
      <c r="FP348" s="118"/>
      <c r="FQ348" s="118"/>
      <c r="FR348" s="118"/>
      <c r="FS348" s="118"/>
      <c r="FT348" s="118"/>
      <c r="FU348" s="118"/>
      <c r="FV348" s="118"/>
      <c r="FW348" s="118"/>
      <c r="FX348" s="118"/>
      <c r="FY348" s="118"/>
      <c r="FZ348" s="118"/>
      <c r="GA348" s="118"/>
      <c r="GB348" s="118"/>
      <c r="GC348" s="118"/>
      <c r="GD348" s="118"/>
      <c r="GE348" s="118"/>
      <c r="GF348" s="118"/>
      <c r="GG348" s="118"/>
      <c r="GH348" s="118"/>
      <c r="GI348" s="118"/>
      <c r="GJ348" s="118"/>
      <c r="GK348" s="118"/>
      <c r="GL348" s="118"/>
      <c r="GM348" s="118"/>
      <c r="GN348" s="118"/>
      <c r="GO348" s="118"/>
      <c r="GP348" s="118"/>
      <c r="GQ348" s="118"/>
      <c r="GR348" s="118"/>
      <c r="GS348" s="118"/>
      <c r="GT348" s="118"/>
      <c r="GU348" s="118"/>
      <c r="GV348" s="118"/>
      <c r="GW348" s="118"/>
      <c r="GX348" s="118"/>
      <c r="GY348" s="118"/>
      <c r="GZ348" s="118"/>
      <c r="HA348" s="118"/>
      <c r="HB348" s="118"/>
      <c r="HC348" s="118"/>
      <c r="HD348" s="118"/>
      <c r="HE348" s="118"/>
      <c r="HF348" s="118"/>
      <c r="HG348" s="118"/>
      <c r="HH348" s="118"/>
      <c r="HI348" s="118"/>
      <c r="HJ348" s="118"/>
      <c r="HK348" s="118"/>
      <c r="HL348" s="118"/>
      <c r="HM348" s="118"/>
      <c r="HN348" s="118"/>
      <c r="HO348" s="118"/>
      <c r="HP348" s="118"/>
    </row>
    <row r="349" spans="1:224" s="272" customFormat="1" x14ac:dyDescent="0.25">
      <c r="A349" s="112"/>
      <c r="B349" s="113"/>
      <c r="C349" s="113"/>
      <c r="D349" s="279"/>
      <c r="E349" s="280"/>
      <c r="F349" s="281"/>
      <c r="H349" s="199"/>
      <c r="I349" s="238"/>
      <c r="J349" s="119"/>
      <c r="K349" s="120"/>
      <c r="L349" s="118"/>
      <c r="M349" s="118"/>
      <c r="N349" s="118"/>
      <c r="O349" s="118"/>
      <c r="P349" s="118"/>
      <c r="Q349" s="118"/>
      <c r="R349" s="118"/>
      <c r="S349" s="118"/>
      <c r="T349" s="118"/>
      <c r="U349" s="118"/>
      <c r="V349" s="118"/>
      <c r="W349" s="118"/>
      <c r="X349" s="118"/>
      <c r="Y349" s="118"/>
      <c r="Z349" s="118"/>
      <c r="AA349" s="118"/>
      <c r="AB349" s="118"/>
      <c r="AC349" s="118"/>
      <c r="AD349" s="118"/>
      <c r="AE349" s="118"/>
      <c r="AF349" s="118"/>
      <c r="AG349" s="118"/>
      <c r="AH349" s="118"/>
      <c r="AI349" s="118"/>
      <c r="AJ349" s="118"/>
      <c r="AK349" s="118"/>
      <c r="AL349" s="118"/>
      <c r="AM349" s="118"/>
      <c r="AN349" s="118"/>
      <c r="AO349" s="118"/>
      <c r="AP349" s="118"/>
      <c r="AQ349" s="118"/>
      <c r="AR349" s="118"/>
      <c r="AS349" s="118"/>
      <c r="AT349" s="118"/>
      <c r="AU349" s="118"/>
      <c r="AV349" s="118"/>
      <c r="AW349" s="118"/>
      <c r="AX349" s="118"/>
      <c r="AY349" s="118"/>
      <c r="AZ349" s="118"/>
      <c r="BA349" s="118"/>
      <c r="BB349" s="118"/>
      <c r="BC349" s="118"/>
      <c r="BD349" s="118"/>
      <c r="BE349" s="118"/>
      <c r="BF349" s="118"/>
      <c r="BG349" s="118"/>
      <c r="BH349" s="118"/>
      <c r="BI349" s="118"/>
      <c r="BJ349" s="118"/>
      <c r="BK349" s="118"/>
      <c r="BL349" s="118"/>
      <c r="BM349" s="118"/>
      <c r="BN349" s="118"/>
      <c r="BO349" s="118"/>
      <c r="BP349" s="118"/>
      <c r="BQ349" s="118"/>
      <c r="BR349" s="118"/>
      <c r="BS349" s="118"/>
      <c r="BT349" s="118"/>
      <c r="BU349" s="118"/>
      <c r="BV349" s="118"/>
      <c r="BW349" s="118"/>
      <c r="BX349" s="118"/>
      <c r="BY349" s="118"/>
      <c r="BZ349" s="118"/>
      <c r="CA349" s="118"/>
      <c r="CB349" s="118"/>
      <c r="CC349" s="118"/>
      <c r="CD349" s="118"/>
      <c r="CE349" s="118"/>
      <c r="CF349" s="118"/>
      <c r="CG349" s="118"/>
      <c r="CH349" s="118"/>
      <c r="CI349" s="118"/>
      <c r="CJ349" s="118"/>
      <c r="CK349" s="118"/>
      <c r="CL349" s="118"/>
      <c r="CM349" s="118"/>
      <c r="CN349" s="118"/>
      <c r="CO349" s="118"/>
      <c r="CP349" s="118"/>
      <c r="CQ349" s="118"/>
      <c r="CR349" s="118"/>
      <c r="CS349" s="118"/>
      <c r="CT349" s="118"/>
      <c r="CU349" s="118"/>
      <c r="CV349" s="118"/>
      <c r="CW349" s="118"/>
      <c r="CX349" s="118"/>
      <c r="CY349" s="118"/>
      <c r="CZ349" s="118"/>
      <c r="DA349" s="118"/>
      <c r="DB349" s="118"/>
      <c r="DC349" s="118"/>
      <c r="DD349" s="118"/>
      <c r="DE349" s="118"/>
      <c r="DF349" s="118"/>
      <c r="DG349" s="118"/>
      <c r="DH349" s="118"/>
      <c r="DI349" s="118"/>
      <c r="DJ349" s="118"/>
      <c r="DK349" s="118"/>
      <c r="DL349" s="118"/>
      <c r="DM349" s="118"/>
      <c r="DN349" s="118"/>
      <c r="DO349" s="118"/>
      <c r="DP349" s="118"/>
      <c r="DQ349" s="118"/>
      <c r="DR349" s="118"/>
      <c r="DS349" s="118"/>
      <c r="DT349" s="118"/>
      <c r="DU349" s="118"/>
      <c r="DV349" s="118"/>
      <c r="DW349" s="118"/>
      <c r="DX349" s="118"/>
      <c r="DY349" s="118"/>
      <c r="DZ349" s="118"/>
      <c r="EA349" s="118"/>
      <c r="EB349" s="118"/>
      <c r="EC349" s="118"/>
      <c r="ED349" s="118"/>
      <c r="EE349" s="118"/>
      <c r="EF349" s="118"/>
      <c r="EG349" s="118"/>
      <c r="EH349" s="118"/>
      <c r="EI349" s="118"/>
      <c r="EJ349" s="118"/>
      <c r="EK349" s="118"/>
      <c r="EL349" s="118"/>
      <c r="EM349" s="118"/>
      <c r="EN349" s="118"/>
      <c r="EO349" s="118"/>
      <c r="EP349" s="118"/>
      <c r="EQ349" s="118"/>
      <c r="ER349" s="118"/>
      <c r="ES349" s="118"/>
      <c r="ET349" s="118"/>
      <c r="EU349" s="118"/>
      <c r="EV349" s="118"/>
      <c r="EW349" s="118"/>
      <c r="EX349" s="118"/>
      <c r="EY349" s="118"/>
      <c r="EZ349" s="118"/>
      <c r="FA349" s="118"/>
      <c r="FB349" s="118"/>
      <c r="FC349" s="118"/>
      <c r="FD349" s="118"/>
      <c r="FE349" s="118"/>
      <c r="FF349" s="118"/>
      <c r="FG349" s="118"/>
      <c r="FH349" s="118"/>
      <c r="FI349" s="118"/>
      <c r="FJ349" s="118"/>
      <c r="FK349" s="118"/>
      <c r="FL349" s="118"/>
      <c r="FM349" s="118"/>
      <c r="FN349" s="118"/>
      <c r="FO349" s="118"/>
      <c r="FP349" s="118"/>
      <c r="FQ349" s="118"/>
      <c r="FR349" s="118"/>
      <c r="FS349" s="118"/>
      <c r="FT349" s="118"/>
      <c r="FU349" s="118"/>
      <c r="FV349" s="118"/>
      <c r="FW349" s="118"/>
      <c r="FX349" s="118"/>
      <c r="FY349" s="118"/>
      <c r="FZ349" s="118"/>
      <c r="GA349" s="118"/>
      <c r="GB349" s="118"/>
      <c r="GC349" s="118"/>
      <c r="GD349" s="118"/>
      <c r="GE349" s="118"/>
      <c r="GF349" s="118"/>
      <c r="GG349" s="118"/>
      <c r="GH349" s="118"/>
      <c r="GI349" s="118"/>
      <c r="GJ349" s="118"/>
      <c r="GK349" s="118"/>
      <c r="GL349" s="118"/>
      <c r="GM349" s="118"/>
      <c r="GN349" s="118"/>
      <c r="GO349" s="118"/>
      <c r="GP349" s="118"/>
      <c r="GQ349" s="118"/>
      <c r="GR349" s="118"/>
      <c r="GS349" s="118"/>
      <c r="GT349" s="118"/>
      <c r="GU349" s="118"/>
      <c r="GV349" s="118"/>
      <c r="GW349" s="118"/>
      <c r="GX349" s="118"/>
      <c r="GY349" s="118"/>
      <c r="GZ349" s="118"/>
      <c r="HA349" s="118"/>
      <c r="HB349" s="118"/>
      <c r="HC349" s="118"/>
      <c r="HD349" s="118"/>
      <c r="HE349" s="118"/>
      <c r="HF349" s="118"/>
      <c r="HG349" s="118"/>
      <c r="HH349" s="118"/>
      <c r="HI349" s="118"/>
      <c r="HJ349" s="118"/>
      <c r="HK349" s="118"/>
      <c r="HL349" s="118"/>
      <c r="HM349" s="118"/>
      <c r="HN349" s="118"/>
      <c r="HO349" s="118"/>
      <c r="HP349" s="118"/>
    </row>
    <row r="350" spans="1:224" s="272" customFormat="1" x14ac:dyDescent="0.25">
      <c r="A350" s="112"/>
      <c r="B350" s="113"/>
      <c r="C350" s="113"/>
      <c r="D350" s="279"/>
      <c r="E350" s="280"/>
      <c r="F350" s="281"/>
      <c r="H350" s="199"/>
      <c r="I350" s="238"/>
      <c r="J350" s="119"/>
      <c r="K350" s="120"/>
      <c r="L350" s="118"/>
      <c r="M350" s="118"/>
      <c r="N350" s="118"/>
      <c r="O350" s="118"/>
      <c r="P350" s="118"/>
      <c r="Q350" s="118"/>
      <c r="R350" s="118"/>
      <c r="S350" s="118"/>
      <c r="T350" s="118"/>
      <c r="U350" s="118"/>
      <c r="V350" s="118"/>
      <c r="W350" s="118"/>
      <c r="X350" s="118"/>
      <c r="Y350" s="118"/>
      <c r="Z350" s="118"/>
      <c r="AA350" s="118"/>
      <c r="AB350" s="118"/>
      <c r="AC350" s="118"/>
      <c r="AD350" s="118"/>
      <c r="AE350" s="118"/>
      <c r="AF350" s="118"/>
      <c r="AG350" s="118"/>
      <c r="AH350" s="118"/>
      <c r="AI350" s="118"/>
      <c r="AJ350" s="118"/>
      <c r="AK350" s="118"/>
      <c r="AL350" s="118"/>
      <c r="AM350" s="118"/>
      <c r="AN350" s="118"/>
      <c r="AO350" s="118"/>
      <c r="AP350" s="118"/>
      <c r="AQ350" s="118"/>
      <c r="AR350" s="118"/>
      <c r="AS350" s="118"/>
      <c r="AT350" s="118"/>
      <c r="AU350" s="118"/>
      <c r="AV350" s="118"/>
      <c r="AW350" s="118"/>
      <c r="AX350" s="118"/>
      <c r="AY350" s="118"/>
      <c r="AZ350" s="118"/>
      <c r="BA350" s="118"/>
      <c r="BB350" s="118"/>
      <c r="BC350" s="118"/>
      <c r="BD350" s="118"/>
      <c r="BE350" s="118"/>
      <c r="BF350" s="118"/>
      <c r="BG350" s="118"/>
      <c r="BH350" s="118"/>
      <c r="BI350" s="118"/>
      <c r="BJ350" s="118"/>
      <c r="BK350" s="118"/>
      <c r="BL350" s="118"/>
      <c r="BM350" s="118"/>
      <c r="BN350" s="118"/>
      <c r="BO350" s="118"/>
      <c r="BP350" s="118"/>
      <c r="BQ350" s="118"/>
      <c r="BR350" s="118"/>
      <c r="BS350" s="118"/>
      <c r="BT350" s="118"/>
      <c r="BU350" s="118"/>
      <c r="BV350" s="118"/>
      <c r="BW350" s="118"/>
      <c r="BX350" s="118"/>
      <c r="BY350" s="118"/>
      <c r="BZ350" s="118"/>
      <c r="CA350" s="118"/>
      <c r="CB350" s="118"/>
      <c r="CC350" s="118"/>
      <c r="CD350" s="118"/>
      <c r="CE350" s="118"/>
      <c r="CF350" s="118"/>
      <c r="CG350" s="118"/>
      <c r="CH350" s="118"/>
      <c r="CI350" s="118"/>
      <c r="CJ350" s="118"/>
      <c r="CK350" s="118"/>
      <c r="CL350" s="118"/>
      <c r="CM350" s="118"/>
      <c r="CN350" s="118"/>
      <c r="CO350" s="118"/>
      <c r="CP350" s="118"/>
      <c r="CQ350" s="118"/>
      <c r="CR350" s="118"/>
      <c r="CS350" s="118"/>
      <c r="CT350" s="118"/>
      <c r="CU350" s="118"/>
      <c r="CV350" s="118"/>
      <c r="CW350" s="118"/>
      <c r="CX350" s="118"/>
      <c r="CY350" s="118"/>
      <c r="CZ350" s="118"/>
      <c r="DA350" s="118"/>
      <c r="DB350" s="118"/>
      <c r="DC350" s="118"/>
      <c r="DD350" s="118"/>
      <c r="DE350" s="118"/>
      <c r="DF350" s="118"/>
      <c r="DG350" s="118"/>
      <c r="DH350" s="118"/>
      <c r="DI350" s="118"/>
      <c r="DJ350" s="118"/>
      <c r="DK350" s="118"/>
      <c r="DL350" s="118"/>
      <c r="DM350" s="118"/>
      <c r="DN350" s="118"/>
      <c r="DO350" s="118"/>
      <c r="DP350" s="118"/>
      <c r="DQ350" s="118"/>
      <c r="DR350" s="118"/>
      <c r="DS350" s="118"/>
      <c r="DT350" s="118"/>
      <c r="DU350" s="118"/>
      <c r="DV350" s="118"/>
      <c r="DW350" s="118"/>
      <c r="DX350" s="118"/>
      <c r="DY350" s="118"/>
      <c r="DZ350" s="118"/>
      <c r="EA350" s="118"/>
      <c r="EB350" s="118"/>
      <c r="EC350" s="118"/>
      <c r="ED350" s="118"/>
      <c r="EE350" s="118"/>
      <c r="EF350" s="118"/>
      <c r="EG350" s="118"/>
      <c r="EH350" s="118"/>
      <c r="EI350" s="118"/>
      <c r="EJ350" s="118"/>
      <c r="EK350" s="118"/>
      <c r="EL350" s="118"/>
      <c r="EM350" s="118"/>
      <c r="EN350" s="118"/>
      <c r="EO350" s="118"/>
      <c r="EP350" s="118"/>
      <c r="EQ350" s="118"/>
      <c r="ER350" s="118"/>
      <c r="ES350" s="118"/>
      <c r="ET350" s="118"/>
      <c r="EU350" s="118"/>
      <c r="EV350" s="118"/>
      <c r="EW350" s="118"/>
      <c r="EX350" s="118"/>
      <c r="EY350" s="118"/>
      <c r="EZ350" s="118"/>
      <c r="FA350" s="118"/>
      <c r="FB350" s="118"/>
      <c r="FC350" s="118"/>
      <c r="FD350" s="118"/>
      <c r="FE350" s="118"/>
      <c r="FF350" s="118"/>
      <c r="FG350" s="118"/>
      <c r="FH350" s="118"/>
      <c r="FI350" s="118"/>
      <c r="FJ350" s="118"/>
      <c r="FK350" s="118"/>
      <c r="FL350" s="118"/>
      <c r="FM350" s="118"/>
      <c r="FN350" s="118"/>
      <c r="FO350" s="118"/>
      <c r="FP350" s="118"/>
      <c r="FQ350" s="118"/>
      <c r="FR350" s="118"/>
      <c r="FS350" s="118"/>
      <c r="FT350" s="118"/>
      <c r="FU350" s="118"/>
      <c r="FV350" s="118"/>
      <c r="FW350" s="118"/>
      <c r="FX350" s="118"/>
      <c r="FY350" s="118"/>
      <c r="FZ350" s="118"/>
      <c r="GA350" s="118"/>
      <c r="GB350" s="118"/>
      <c r="GC350" s="118"/>
      <c r="GD350" s="118"/>
      <c r="GE350" s="118"/>
      <c r="GF350" s="118"/>
      <c r="GG350" s="118"/>
      <c r="GH350" s="118"/>
      <c r="GI350" s="118"/>
      <c r="GJ350" s="118"/>
      <c r="GK350" s="118"/>
      <c r="GL350" s="118"/>
      <c r="GM350" s="118"/>
      <c r="GN350" s="118"/>
      <c r="GO350" s="118"/>
      <c r="GP350" s="118"/>
      <c r="GQ350" s="118"/>
      <c r="GR350" s="118"/>
      <c r="GS350" s="118"/>
      <c r="GT350" s="118"/>
      <c r="GU350" s="118"/>
      <c r="GV350" s="118"/>
      <c r="GW350" s="118"/>
      <c r="GX350" s="118"/>
      <c r="GY350" s="118"/>
      <c r="GZ350" s="118"/>
      <c r="HA350" s="118"/>
      <c r="HB350" s="118"/>
      <c r="HC350" s="118"/>
      <c r="HD350" s="118"/>
      <c r="HE350" s="118"/>
      <c r="HF350" s="118"/>
      <c r="HG350" s="118"/>
      <c r="HH350" s="118"/>
      <c r="HI350" s="118"/>
      <c r="HJ350" s="118"/>
      <c r="HK350" s="118"/>
      <c r="HL350" s="118"/>
      <c r="HM350" s="118"/>
      <c r="HN350" s="118"/>
      <c r="HO350" s="118"/>
      <c r="HP350" s="118"/>
    </row>
    <row r="351" spans="1:224" s="272" customFormat="1" ht="15.6" x14ac:dyDescent="0.25">
      <c r="A351" s="112"/>
      <c r="B351" s="113"/>
      <c r="C351" s="113"/>
      <c r="D351" s="275"/>
      <c r="E351" s="276"/>
      <c r="F351" s="277"/>
      <c r="H351" s="199"/>
      <c r="I351" s="238"/>
      <c r="J351" s="119"/>
      <c r="K351" s="120"/>
      <c r="L351" s="118"/>
      <c r="M351" s="118"/>
      <c r="N351" s="118"/>
      <c r="O351" s="118"/>
      <c r="P351" s="118"/>
      <c r="Q351" s="118"/>
      <c r="R351" s="118"/>
      <c r="S351" s="118"/>
      <c r="T351" s="118"/>
      <c r="U351" s="118"/>
      <c r="V351" s="118"/>
      <c r="W351" s="118"/>
      <c r="X351" s="118"/>
      <c r="Y351" s="118"/>
      <c r="Z351" s="118"/>
      <c r="AA351" s="118"/>
      <c r="AB351" s="118"/>
      <c r="AC351" s="118"/>
      <c r="AD351" s="118"/>
      <c r="AE351" s="118"/>
      <c r="AF351" s="118"/>
      <c r="AG351" s="118"/>
      <c r="AH351" s="118"/>
      <c r="AI351" s="118"/>
      <c r="AJ351" s="118"/>
      <c r="AK351" s="118"/>
      <c r="AL351" s="118"/>
      <c r="AM351" s="118"/>
      <c r="AN351" s="118"/>
      <c r="AO351" s="118"/>
      <c r="AP351" s="118"/>
      <c r="AQ351" s="118"/>
      <c r="AR351" s="118"/>
      <c r="AS351" s="118"/>
      <c r="AT351" s="118"/>
      <c r="AU351" s="118"/>
      <c r="AV351" s="118"/>
      <c r="AW351" s="118"/>
      <c r="AX351" s="118"/>
      <c r="AY351" s="118"/>
      <c r="AZ351" s="118"/>
      <c r="BA351" s="118"/>
      <c r="BB351" s="118"/>
      <c r="BC351" s="118"/>
      <c r="BD351" s="118"/>
      <c r="BE351" s="118"/>
      <c r="BF351" s="118"/>
      <c r="BG351" s="118"/>
      <c r="BH351" s="118"/>
      <c r="BI351" s="118"/>
      <c r="BJ351" s="118"/>
      <c r="BK351" s="118"/>
      <c r="BL351" s="118"/>
      <c r="BM351" s="118"/>
      <c r="BN351" s="118"/>
      <c r="BO351" s="118"/>
      <c r="BP351" s="118"/>
      <c r="BQ351" s="118"/>
      <c r="BR351" s="118"/>
      <c r="BS351" s="118"/>
      <c r="BT351" s="118"/>
      <c r="BU351" s="118"/>
      <c r="BV351" s="118"/>
      <c r="BW351" s="118"/>
      <c r="BX351" s="118"/>
      <c r="BY351" s="118"/>
      <c r="BZ351" s="118"/>
      <c r="CA351" s="118"/>
      <c r="CB351" s="118"/>
      <c r="CC351" s="118"/>
      <c r="CD351" s="118"/>
      <c r="CE351" s="118"/>
      <c r="CF351" s="118"/>
      <c r="CG351" s="118"/>
      <c r="CH351" s="118"/>
      <c r="CI351" s="118"/>
      <c r="CJ351" s="118"/>
      <c r="CK351" s="118"/>
      <c r="CL351" s="118"/>
      <c r="CM351" s="118"/>
      <c r="CN351" s="118"/>
      <c r="CO351" s="118"/>
      <c r="CP351" s="118"/>
      <c r="CQ351" s="118"/>
      <c r="CR351" s="118"/>
      <c r="CS351" s="118"/>
      <c r="CT351" s="118"/>
      <c r="CU351" s="118"/>
      <c r="CV351" s="118"/>
      <c r="CW351" s="118"/>
      <c r="CX351" s="118"/>
      <c r="CY351" s="118"/>
      <c r="CZ351" s="118"/>
      <c r="DA351" s="118"/>
      <c r="DB351" s="118"/>
      <c r="DC351" s="118"/>
      <c r="DD351" s="118"/>
      <c r="DE351" s="118"/>
      <c r="DF351" s="118"/>
      <c r="DG351" s="118"/>
      <c r="DH351" s="118"/>
      <c r="DI351" s="118"/>
      <c r="DJ351" s="118"/>
      <c r="DK351" s="118"/>
      <c r="DL351" s="118"/>
      <c r="DM351" s="118"/>
      <c r="DN351" s="118"/>
      <c r="DO351" s="118"/>
      <c r="DP351" s="118"/>
      <c r="DQ351" s="118"/>
      <c r="DR351" s="118"/>
      <c r="DS351" s="118"/>
      <c r="DT351" s="118"/>
      <c r="DU351" s="118"/>
      <c r="DV351" s="118"/>
      <c r="DW351" s="118"/>
      <c r="DX351" s="118"/>
      <c r="DY351" s="118"/>
      <c r="DZ351" s="118"/>
      <c r="EA351" s="118"/>
      <c r="EB351" s="118"/>
      <c r="EC351" s="118"/>
      <c r="ED351" s="118"/>
      <c r="EE351" s="118"/>
      <c r="EF351" s="118"/>
      <c r="EG351" s="118"/>
      <c r="EH351" s="118"/>
      <c r="EI351" s="118"/>
      <c r="EJ351" s="118"/>
      <c r="EK351" s="118"/>
      <c r="EL351" s="118"/>
      <c r="EM351" s="118"/>
      <c r="EN351" s="118"/>
      <c r="EO351" s="118"/>
      <c r="EP351" s="118"/>
      <c r="EQ351" s="118"/>
      <c r="ER351" s="118"/>
      <c r="ES351" s="118"/>
      <c r="ET351" s="118"/>
      <c r="EU351" s="118"/>
      <c r="EV351" s="118"/>
      <c r="EW351" s="118"/>
      <c r="EX351" s="118"/>
      <c r="EY351" s="118"/>
      <c r="EZ351" s="118"/>
      <c r="FA351" s="118"/>
      <c r="FB351" s="118"/>
      <c r="FC351" s="118"/>
      <c r="FD351" s="118"/>
      <c r="FE351" s="118"/>
      <c r="FF351" s="118"/>
      <c r="FG351" s="118"/>
      <c r="FH351" s="118"/>
      <c r="FI351" s="118"/>
      <c r="FJ351" s="118"/>
      <c r="FK351" s="118"/>
      <c r="FL351" s="118"/>
      <c r="FM351" s="118"/>
      <c r="FN351" s="118"/>
      <c r="FO351" s="118"/>
      <c r="FP351" s="118"/>
      <c r="FQ351" s="118"/>
      <c r="FR351" s="118"/>
      <c r="FS351" s="118"/>
      <c r="FT351" s="118"/>
      <c r="FU351" s="118"/>
      <c r="FV351" s="118"/>
      <c r="FW351" s="118"/>
      <c r="FX351" s="118"/>
      <c r="FY351" s="118"/>
      <c r="FZ351" s="118"/>
      <c r="GA351" s="118"/>
      <c r="GB351" s="118"/>
      <c r="GC351" s="118"/>
      <c r="GD351" s="118"/>
      <c r="GE351" s="118"/>
      <c r="GF351" s="118"/>
      <c r="GG351" s="118"/>
      <c r="GH351" s="118"/>
      <c r="GI351" s="118"/>
      <c r="GJ351" s="118"/>
      <c r="GK351" s="118"/>
      <c r="GL351" s="118"/>
      <c r="GM351" s="118"/>
      <c r="GN351" s="118"/>
      <c r="GO351" s="118"/>
      <c r="GP351" s="118"/>
      <c r="GQ351" s="118"/>
      <c r="GR351" s="118"/>
      <c r="GS351" s="118"/>
      <c r="GT351" s="118"/>
      <c r="GU351" s="118"/>
      <c r="GV351" s="118"/>
      <c r="GW351" s="118"/>
      <c r="GX351" s="118"/>
      <c r="GY351" s="118"/>
      <c r="GZ351" s="118"/>
      <c r="HA351" s="118"/>
      <c r="HB351" s="118"/>
      <c r="HC351" s="118"/>
      <c r="HD351" s="118"/>
      <c r="HE351" s="118"/>
      <c r="HF351" s="118"/>
      <c r="HG351" s="118"/>
      <c r="HH351" s="118"/>
      <c r="HI351" s="118"/>
      <c r="HJ351" s="118"/>
      <c r="HK351" s="118"/>
      <c r="HL351" s="118"/>
      <c r="HM351" s="118"/>
      <c r="HN351" s="118"/>
      <c r="HO351" s="118"/>
      <c r="HP351" s="118"/>
    </row>
    <row r="352" spans="1:224" s="272" customFormat="1" x14ac:dyDescent="0.25">
      <c r="A352" s="112"/>
      <c r="B352" s="113"/>
      <c r="C352" s="113"/>
      <c r="D352" s="279"/>
      <c r="E352" s="280"/>
      <c r="F352" s="281"/>
      <c r="H352" s="199"/>
      <c r="I352" s="238"/>
      <c r="J352" s="119"/>
      <c r="K352" s="120"/>
      <c r="L352" s="118"/>
      <c r="M352" s="118"/>
      <c r="N352" s="118"/>
      <c r="O352" s="118"/>
      <c r="P352" s="118"/>
      <c r="Q352" s="118"/>
      <c r="R352" s="118"/>
      <c r="S352" s="118"/>
      <c r="T352" s="118"/>
      <c r="U352" s="118"/>
      <c r="V352" s="118"/>
      <c r="W352" s="118"/>
      <c r="X352" s="118"/>
      <c r="Y352" s="118"/>
      <c r="Z352" s="118"/>
      <c r="AA352" s="118"/>
      <c r="AB352" s="118"/>
      <c r="AC352" s="118"/>
      <c r="AD352" s="118"/>
      <c r="AE352" s="118"/>
      <c r="AF352" s="118"/>
      <c r="AG352" s="118"/>
      <c r="AH352" s="118"/>
      <c r="AI352" s="118"/>
      <c r="AJ352" s="118"/>
      <c r="AK352" s="118"/>
      <c r="AL352" s="118"/>
      <c r="AM352" s="118"/>
      <c r="AN352" s="118"/>
      <c r="AO352" s="118"/>
      <c r="AP352" s="118"/>
      <c r="AQ352" s="118"/>
      <c r="AR352" s="118"/>
      <c r="AS352" s="118"/>
      <c r="AT352" s="118"/>
      <c r="AU352" s="118"/>
      <c r="AV352" s="118"/>
      <c r="AW352" s="118"/>
      <c r="AX352" s="118"/>
      <c r="AY352" s="118"/>
      <c r="AZ352" s="118"/>
      <c r="BA352" s="118"/>
      <c r="BB352" s="118"/>
      <c r="BC352" s="118"/>
      <c r="BD352" s="118"/>
      <c r="BE352" s="118"/>
      <c r="BF352" s="118"/>
      <c r="BG352" s="118"/>
      <c r="BH352" s="118"/>
      <c r="BI352" s="118"/>
      <c r="BJ352" s="118"/>
      <c r="BK352" s="118"/>
      <c r="BL352" s="118"/>
      <c r="BM352" s="118"/>
      <c r="BN352" s="118"/>
      <c r="BO352" s="118"/>
      <c r="BP352" s="118"/>
      <c r="BQ352" s="118"/>
      <c r="BR352" s="118"/>
      <c r="BS352" s="118"/>
      <c r="BT352" s="118"/>
      <c r="BU352" s="118"/>
      <c r="BV352" s="118"/>
      <c r="BW352" s="118"/>
      <c r="BX352" s="118"/>
      <c r="BY352" s="118"/>
      <c r="BZ352" s="118"/>
      <c r="CA352" s="118"/>
      <c r="CB352" s="118"/>
      <c r="CC352" s="118"/>
      <c r="CD352" s="118"/>
      <c r="CE352" s="118"/>
      <c r="CF352" s="118"/>
      <c r="CG352" s="118"/>
      <c r="CH352" s="118"/>
      <c r="CI352" s="118"/>
      <c r="CJ352" s="118"/>
      <c r="CK352" s="118"/>
      <c r="CL352" s="118"/>
      <c r="CM352" s="118"/>
      <c r="CN352" s="118"/>
      <c r="CO352" s="118"/>
      <c r="CP352" s="118"/>
      <c r="CQ352" s="118"/>
      <c r="CR352" s="118"/>
      <c r="CS352" s="118"/>
      <c r="CT352" s="118"/>
      <c r="CU352" s="118"/>
      <c r="CV352" s="118"/>
      <c r="CW352" s="118"/>
      <c r="CX352" s="118"/>
      <c r="CY352" s="118"/>
      <c r="CZ352" s="118"/>
      <c r="DA352" s="118"/>
      <c r="DB352" s="118"/>
      <c r="DC352" s="118"/>
      <c r="DD352" s="118"/>
      <c r="DE352" s="118"/>
      <c r="DF352" s="118"/>
      <c r="DG352" s="118"/>
      <c r="DH352" s="118"/>
      <c r="DI352" s="118"/>
      <c r="DJ352" s="118"/>
      <c r="DK352" s="118"/>
      <c r="DL352" s="118"/>
      <c r="DM352" s="118"/>
      <c r="DN352" s="118"/>
      <c r="DO352" s="118"/>
      <c r="DP352" s="118"/>
      <c r="DQ352" s="118"/>
      <c r="DR352" s="118"/>
      <c r="DS352" s="118"/>
      <c r="DT352" s="118"/>
      <c r="DU352" s="118"/>
      <c r="DV352" s="118"/>
      <c r="DW352" s="118"/>
      <c r="DX352" s="118"/>
      <c r="DY352" s="118"/>
      <c r="DZ352" s="118"/>
      <c r="EA352" s="118"/>
      <c r="EB352" s="118"/>
      <c r="EC352" s="118"/>
      <c r="ED352" s="118"/>
      <c r="EE352" s="118"/>
      <c r="EF352" s="118"/>
      <c r="EG352" s="118"/>
      <c r="EH352" s="118"/>
      <c r="EI352" s="118"/>
      <c r="EJ352" s="118"/>
      <c r="EK352" s="118"/>
      <c r="EL352" s="118"/>
      <c r="EM352" s="118"/>
      <c r="EN352" s="118"/>
      <c r="EO352" s="118"/>
      <c r="EP352" s="118"/>
      <c r="EQ352" s="118"/>
      <c r="ER352" s="118"/>
      <c r="ES352" s="118"/>
      <c r="ET352" s="118"/>
      <c r="EU352" s="118"/>
      <c r="EV352" s="118"/>
      <c r="EW352" s="118"/>
      <c r="EX352" s="118"/>
      <c r="EY352" s="118"/>
      <c r="EZ352" s="118"/>
      <c r="FA352" s="118"/>
      <c r="FB352" s="118"/>
      <c r="FC352" s="118"/>
      <c r="FD352" s="118"/>
      <c r="FE352" s="118"/>
      <c r="FF352" s="118"/>
      <c r="FG352" s="118"/>
      <c r="FH352" s="118"/>
      <c r="FI352" s="118"/>
      <c r="FJ352" s="118"/>
      <c r="FK352" s="118"/>
      <c r="FL352" s="118"/>
      <c r="FM352" s="118"/>
      <c r="FN352" s="118"/>
      <c r="FO352" s="118"/>
      <c r="FP352" s="118"/>
      <c r="FQ352" s="118"/>
      <c r="FR352" s="118"/>
      <c r="FS352" s="118"/>
      <c r="FT352" s="118"/>
      <c r="FU352" s="118"/>
      <c r="FV352" s="118"/>
      <c r="FW352" s="118"/>
      <c r="FX352" s="118"/>
      <c r="FY352" s="118"/>
      <c r="FZ352" s="118"/>
      <c r="GA352" s="118"/>
      <c r="GB352" s="118"/>
      <c r="GC352" s="118"/>
      <c r="GD352" s="118"/>
      <c r="GE352" s="118"/>
      <c r="GF352" s="118"/>
      <c r="GG352" s="118"/>
      <c r="GH352" s="118"/>
      <c r="GI352" s="118"/>
      <c r="GJ352" s="118"/>
      <c r="GK352" s="118"/>
      <c r="GL352" s="118"/>
      <c r="GM352" s="118"/>
      <c r="GN352" s="118"/>
      <c r="GO352" s="118"/>
      <c r="GP352" s="118"/>
      <c r="GQ352" s="118"/>
      <c r="GR352" s="118"/>
      <c r="GS352" s="118"/>
      <c r="GT352" s="118"/>
      <c r="GU352" s="118"/>
      <c r="GV352" s="118"/>
      <c r="GW352" s="118"/>
      <c r="GX352" s="118"/>
      <c r="GY352" s="118"/>
      <c r="GZ352" s="118"/>
      <c r="HA352" s="118"/>
      <c r="HB352" s="118"/>
      <c r="HC352" s="118"/>
      <c r="HD352" s="118"/>
      <c r="HE352" s="118"/>
      <c r="HF352" s="118"/>
      <c r="HG352" s="118"/>
      <c r="HH352" s="118"/>
      <c r="HI352" s="118"/>
      <c r="HJ352" s="118"/>
      <c r="HK352" s="118"/>
      <c r="HL352" s="118"/>
      <c r="HM352" s="118"/>
      <c r="HN352" s="118"/>
      <c r="HO352" s="118"/>
      <c r="HP352" s="118"/>
    </row>
    <row r="353" spans="1:224" s="272" customFormat="1" x14ac:dyDescent="0.25">
      <c r="A353" s="112"/>
      <c r="B353" s="113"/>
      <c r="C353" s="113"/>
      <c r="D353" s="279"/>
      <c r="E353" s="280"/>
      <c r="F353" s="281"/>
      <c r="H353" s="199"/>
      <c r="I353" s="238"/>
      <c r="J353" s="119"/>
      <c r="K353" s="120"/>
      <c r="L353" s="118"/>
      <c r="M353" s="118"/>
      <c r="N353" s="118"/>
      <c r="O353" s="118"/>
      <c r="P353" s="118"/>
      <c r="Q353" s="118"/>
      <c r="R353" s="118"/>
      <c r="S353" s="118"/>
      <c r="T353" s="118"/>
      <c r="U353" s="118"/>
      <c r="V353" s="118"/>
      <c r="W353" s="118"/>
      <c r="X353" s="118"/>
      <c r="Y353" s="118"/>
      <c r="Z353" s="118"/>
      <c r="AA353" s="118"/>
      <c r="AB353" s="118"/>
      <c r="AC353" s="118"/>
      <c r="AD353" s="118"/>
      <c r="AE353" s="118"/>
      <c r="AF353" s="118"/>
      <c r="AG353" s="118"/>
      <c r="AH353" s="118"/>
      <c r="AI353" s="118"/>
      <c r="AJ353" s="118"/>
      <c r="AK353" s="118"/>
      <c r="AL353" s="118"/>
      <c r="AM353" s="118"/>
      <c r="AN353" s="118"/>
      <c r="AO353" s="118"/>
      <c r="AP353" s="118"/>
      <c r="AQ353" s="118"/>
      <c r="AR353" s="118"/>
      <c r="AS353" s="118"/>
      <c r="AT353" s="118"/>
      <c r="AU353" s="118"/>
      <c r="AV353" s="118"/>
      <c r="AW353" s="118"/>
      <c r="AX353" s="118"/>
      <c r="AY353" s="118"/>
      <c r="AZ353" s="118"/>
      <c r="BA353" s="118"/>
      <c r="BB353" s="118"/>
      <c r="BC353" s="118"/>
      <c r="BD353" s="118"/>
      <c r="BE353" s="118"/>
      <c r="BF353" s="118"/>
      <c r="BG353" s="118"/>
      <c r="BH353" s="118"/>
      <c r="BI353" s="118"/>
      <c r="BJ353" s="118"/>
      <c r="BK353" s="118"/>
      <c r="BL353" s="118"/>
      <c r="BM353" s="118"/>
      <c r="BN353" s="118"/>
      <c r="BO353" s="118"/>
      <c r="BP353" s="118"/>
      <c r="BQ353" s="118"/>
      <c r="BR353" s="118"/>
      <c r="BS353" s="118"/>
      <c r="BT353" s="118"/>
      <c r="BU353" s="118"/>
      <c r="BV353" s="118"/>
      <c r="BW353" s="118"/>
      <c r="BX353" s="118"/>
      <c r="BY353" s="118"/>
      <c r="BZ353" s="118"/>
      <c r="CA353" s="118"/>
      <c r="CB353" s="118"/>
      <c r="CC353" s="118"/>
      <c r="CD353" s="118"/>
      <c r="CE353" s="118"/>
      <c r="CF353" s="118"/>
      <c r="CG353" s="118"/>
      <c r="CH353" s="118"/>
      <c r="CI353" s="118"/>
      <c r="CJ353" s="118"/>
      <c r="CK353" s="118"/>
      <c r="CL353" s="118"/>
      <c r="CM353" s="118"/>
      <c r="CN353" s="118"/>
      <c r="CO353" s="118"/>
      <c r="CP353" s="118"/>
      <c r="CQ353" s="118"/>
      <c r="CR353" s="118"/>
      <c r="CS353" s="118"/>
      <c r="CT353" s="118"/>
      <c r="CU353" s="118"/>
      <c r="CV353" s="118"/>
      <c r="CW353" s="118"/>
      <c r="CX353" s="118"/>
      <c r="CY353" s="118"/>
      <c r="CZ353" s="118"/>
      <c r="DA353" s="118"/>
      <c r="DB353" s="118"/>
      <c r="DC353" s="118"/>
      <c r="DD353" s="118"/>
      <c r="DE353" s="118"/>
      <c r="DF353" s="118"/>
      <c r="DG353" s="118"/>
      <c r="DH353" s="118"/>
      <c r="DI353" s="118"/>
      <c r="DJ353" s="118"/>
      <c r="DK353" s="118"/>
      <c r="DL353" s="118"/>
      <c r="DM353" s="118"/>
      <c r="DN353" s="118"/>
      <c r="DO353" s="118"/>
      <c r="DP353" s="118"/>
      <c r="DQ353" s="118"/>
      <c r="DR353" s="118"/>
      <c r="DS353" s="118"/>
      <c r="DT353" s="118"/>
      <c r="DU353" s="118"/>
      <c r="DV353" s="118"/>
      <c r="DW353" s="118"/>
      <c r="DX353" s="118"/>
      <c r="DY353" s="118"/>
      <c r="DZ353" s="118"/>
      <c r="EA353" s="118"/>
      <c r="EB353" s="118"/>
      <c r="EC353" s="118"/>
      <c r="ED353" s="118"/>
      <c r="EE353" s="118"/>
      <c r="EF353" s="118"/>
      <c r="EG353" s="118"/>
      <c r="EH353" s="118"/>
      <c r="EI353" s="118"/>
      <c r="EJ353" s="118"/>
      <c r="EK353" s="118"/>
      <c r="EL353" s="118"/>
      <c r="EM353" s="118"/>
      <c r="EN353" s="118"/>
      <c r="EO353" s="118"/>
      <c r="EP353" s="118"/>
      <c r="EQ353" s="118"/>
      <c r="ER353" s="118"/>
      <c r="ES353" s="118"/>
      <c r="ET353" s="118"/>
      <c r="EU353" s="118"/>
      <c r="EV353" s="118"/>
      <c r="EW353" s="118"/>
      <c r="EX353" s="118"/>
      <c r="EY353" s="118"/>
      <c r="EZ353" s="118"/>
      <c r="FA353" s="118"/>
      <c r="FB353" s="118"/>
      <c r="FC353" s="118"/>
      <c r="FD353" s="118"/>
      <c r="FE353" s="118"/>
      <c r="FF353" s="118"/>
      <c r="FG353" s="118"/>
      <c r="FH353" s="118"/>
      <c r="FI353" s="118"/>
      <c r="FJ353" s="118"/>
      <c r="FK353" s="118"/>
      <c r="FL353" s="118"/>
      <c r="FM353" s="118"/>
      <c r="FN353" s="118"/>
      <c r="FO353" s="118"/>
      <c r="FP353" s="118"/>
      <c r="FQ353" s="118"/>
      <c r="FR353" s="118"/>
      <c r="FS353" s="118"/>
      <c r="FT353" s="118"/>
      <c r="FU353" s="118"/>
      <c r="FV353" s="118"/>
      <c r="FW353" s="118"/>
      <c r="FX353" s="118"/>
      <c r="FY353" s="118"/>
      <c r="FZ353" s="118"/>
      <c r="GA353" s="118"/>
      <c r="GB353" s="118"/>
      <c r="GC353" s="118"/>
      <c r="GD353" s="118"/>
      <c r="GE353" s="118"/>
      <c r="GF353" s="118"/>
      <c r="GG353" s="118"/>
      <c r="GH353" s="118"/>
      <c r="GI353" s="118"/>
      <c r="GJ353" s="118"/>
      <c r="GK353" s="118"/>
      <c r="GL353" s="118"/>
      <c r="GM353" s="118"/>
      <c r="GN353" s="118"/>
      <c r="GO353" s="118"/>
      <c r="GP353" s="118"/>
      <c r="GQ353" s="118"/>
      <c r="GR353" s="118"/>
      <c r="GS353" s="118"/>
      <c r="GT353" s="118"/>
      <c r="GU353" s="118"/>
      <c r="GV353" s="118"/>
      <c r="GW353" s="118"/>
      <c r="GX353" s="118"/>
      <c r="GY353" s="118"/>
      <c r="GZ353" s="118"/>
      <c r="HA353" s="118"/>
      <c r="HB353" s="118"/>
      <c r="HC353" s="118"/>
      <c r="HD353" s="118"/>
      <c r="HE353" s="118"/>
      <c r="HF353" s="118"/>
      <c r="HG353" s="118"/>
      <c r="HH353" s="118"/>
      <c r="HI353" s="118"/>
      <c r="HJ353" s="118"/>
      <c r="HK353" s="118"/>
      <c r="HL353" s="118"/>
      <c r="HM353" s="118"/>
      <c r="HN353" s="118"/>
      <c r="HO353" s="118"/>
      <c r="HP353" s="118"/>
    </row>
    <row r="354" spans="1:224" s="272" customFormat="1" x14ac:dyDescent="0.25">
      <c r="A354" s="112"/>
      <c r="B354" s="113"/>
      <c r="C354" s="113"/>
      <c r="D354" s="279"/>
      <c r="E354" s="280"/>
      <c r="F354" s="281"/>
      <c r="H354" s="199"/>
      <c r="I354" s="238"/>
      <c r="J354" s="119"/>
      <c r="K354" s="120"/>
      <c r="L354" s="118"/>
      <c r="M354" s="118"/>
      <c r="N354" s="118"/>
      <c r="O354" s="118"/>
      <c r="P354" s="118"/>
      <c r="Q354" s="118"/>
      <c r="R354" s="118"/>
      <c r="S354" s="118"/>
      <c r="T354" s="118"/>
      <c r="U354" s="118"/>
      <c r="V354" s="118"/>
      <c r="W354" s="118"/>
      <c r="X354" s="118"/>
      <c r="Y354" s="118"/>
      <c r="Z354" s="118"/>
      <c r="AA354" s="118"/>
      <c r="AB354" s="118"/>
      <c r="AC354" s="118"/>
      <c r="AD354" s="118"/>
      <c r="AE354" s="118"/>
      <c r="AF354" s="118"/>
      <c r="AG354" s="118"/>
      <c r="AH354" s="118"/>
      <c r="AI354" s="118"/>
      <c r="AJ354" s="118"/>
      <c r="AK354" s="118"/>
      <c r="AL354" s="118"/>
      <c r="AM354" s="118"/>
      <c r="AN354" s="118"/>
      <c r="AO354" s="118"/>
      <c r="AP354" s="118"/>
      <c r="AQ354" s="118"/>
      <c r="AR354" s="118"/>
      <c r="AS354" s="118"/>
      <c r="AT354" s="118"/>
      <c r="AU354" s="118"/>
      <c r="AV354" s="118"/>
      <c r="AW354" s="118"/>
      <c r="AX354" s="118"/>
      <c r="AY354" s="118"/>
      <c r="AZ354" s="118"/>
      <c r="BA354" s="118"/>
      <c r="BB354" s="118"/>
      <c r="BC354" s="118"/>
      <c r="BD354" s="118"/>
      <c r="BE354" s="118"/>
      <c r="BF354" s="118"/>
      <c r="BG354" s="118"/>
      <c r="BH354" s="118"/>
      <c r="BI354" s="118"/>
      <c r="BJ354" s="118"/>
      <c r="BK354" s="118"/>
      <c r="BL354" s="118"/>
      <c r="BM354" s="118"/>
      <c r="BN354" s="118"/>
      <c r="BO354" s="118"/>
      <c r="BP354" s="118"/>
      <c r="BQ354" s="118"/>
      <c r="BR354" s="118"/>
      <c r="BS354" s="118"/>
      <c r="BT354" s="118"/>
      <c r="BU354" s="118"/>
      <c r="BV354" s="118"/>
      <c r="BW354" s="118"/>
      <c r="BX354" s="118"/>
      <c r="BY354" s="118"/>
      <c r="BZ354" s="118"/>
      <c r="CA354" s="118"/>
      <c r="CB354" s="118"/>
      <c r="CC354" s="118"/>
      <c r="CD354" s="118"/>
      <c r="CE354" s="118"/>
      <c r="CF354" s="118"/>
      <c r="CG354" s="118"/>
      <c r="CH354" s="118"/>
      <c r="CI354" s="118"/>
      <c r="CJ354" s="118"/>
      <c r="CK354" s="118"/>
      <c r="CL354" s="118"/>
      <c r="CM354" s="118"/>
      <c r="CN354" s="118"/>
      <c r="CO354" s="118"/>
      <c r="CP354" s="118"/>
      <c r="CQ354" s="118"/>
      <c r="CR354" s="118"/>
      <c r="CS354" s="118"/>
      <c r="CT354" s="118"/>
      <c r="CU354" s="118"/>
      <c r="CV354" s="118"/>
      <c r="CW354" s="118"/>
      <c r="CX354" s="118"/>
      <c r="CY354" s="118"/>
      <c r="CZ354" s="118"/>
      <c r="DA354" s="118"/>
      <c r="DB354" s="118"/>
      <c r="DC354" s="118"/>
      <c r="DD354" s="118"/>
      <c r="DE354" s="118"/>
      <c r="DF354" s="118"/>
      <c r="DG354" s="118"/>
      <c r="DH354" s="118"/>
      <c r="DI354" s="118"/>
      <c r="DJ354" s="118"/>
      <c r="DK354" s="118"/>
      <c r="DL354" s="118"/>
      <c r="DM354" s="118"/>
      <c r="DN354" s="118"/>
      <c r="DO354" s="118"/>
      <c r="DP354" s="118"/>
      <c r="DQ354" s="118"/>
      <c r="DR354" s="118"/>
      <c r="DS354" s="118"/>
      <c r="DT354" s="118"/>
      <c r="DU354" s="118"/>
      <c r="DV354" s="118"/>
      <c r="DW354" s="118"/>
      <c r="DX354" s="118"/>
      <c r="DY354" s="118"/>
      <c r="DZ354" s="118"/>
      <c r="EA354" s="118"/>
      <c r="EB354" s="118"/>
      <c r="EC354" s="118"/>
      <c r="ED354" s="118"/>
      <c r="EE354" s="118"/>
      <c r="EF354" s="118"/>
      <c r="EG354" s="118"/>
      <c r="EH354" s="118"/>
      <c r="EI354" s="118"/>
      <c r="EJ354" s="118"/>
      <c r="EK354" s="118"/>
      <c r="EL354" s="118"/>
      <c r="EM354" s="118"/>
      <c r="EN354" s="118"/>
      <c r="EO354" s="118"/>
      <c r="EP354" s="118"/>
      <c r="EQ354" s="118"/>
      <c r="ER354" s="118"/>
      <c r="ES354" s="118"/>
      <c r="ET354" s="118"/>
      <c r="EU354" s="118"/>
      <c r="EV354" s="118"/>
      <c r="EW354" s="118"/>
      <c r="EX354" s="118"/>
      <c r="EY354" s="118"/>
      <c r="EZ354" s="118"/>
      <c r="FA354" s="118"/>
      <c r="FB354" s="118"/>
      <c r="FC354" s="118"/>
      <c r="FD354" s="118"/>
      <c r="FE354" s="118"/>
      <c r="FF354" s="118"/>
      <c r="FG354" s="118"/>
      <c r="FH354" s="118"/>
      <c r="FI354" s="118"/>
      <c r="FJ354" s="118"/>
      <c r="FK354" s="118"/>
      <c r="FL354" s="118"/>
      <c r="FM354" s="118"/>
      <c r="FN354" s="118"/>
      <c r="FO354" s="118"/>
      <c r="FP354" s="118"/>
      <c r="FQ354" s="118"/>
      <c r="FR354" s="118"/>
      <c r="FS354" s="118"/>
      <c r="FT354" s="118"/>
      <c r="FU354" s="118"/>
      <c r="FV354" s="118"/>
      <c r="FW354" s="118"/>
      <c r="FX354" s="118"/>
      <c r="FY354" s="118"/>
      <c r="FZ354" s="118"/>
      <c r="GA354" s="118"/>
      <c r="GB354" s="118"/>
      <c r="GC354" s="118"/>
      <c r="GD354" s="118"/>
      <c r="GE354" s="118"/>
      <c r="GF354" s="118"/>
      <c r="GG354" s="118"/>
      <c r="GH354" s="118"/>
      <c r="GI354" s="118"/>
      <c r="GJ354" s="118"/>
      <c r="GK354" s="118"/>
      <c r="GL354" s="118"/>
      <c r="GM354" s="118"/>
      <c r="GN354" s="118"/>
      <c r="GO354" s="118"/>
      <c r="GP354" s="118"/>
      <c r="GQ354" s="118"/>
      <c r="GR354" s="118"/>
      <c r="GS354" s="118"/>
      <c r="GT354" s="118"/>
      <c r="GU354" s="118"/>
      <c r="GV354" s="118"/>
      <c r="GW354" s="118"/>
      <c r="GX354" s="118"/>
      <c r="GY354" s="118"/>
      <c r="GZ354" s="118"/>
      <c r="HA354" s="118"/>
      <c r="HB354" s="118"/>
      <c r="HC354" s="118"/>
      <c r="HD354" s="118"/>
      <c r="HE354" s="118"/>
      <c r="HF354" s="118"/>
      <c r="HG354" s="118"/>
      <c r="HH354" s="118"/>
      <c r="HI354" s="118"/>
      <c r="HJ354" s="118"/>
      <c r="HK354" s="118"/>
      <c r="HL354" s="118"/>
      <c r="HM354" s="118"/>
      <c r="HN354" s="118"/>
      <c r="HO354" s="118"/>
      <c r="HP354" s="118"/>
    </row>
    <row r="355" spans="1:224" s="272" customFormat="1" x14ac:dyDescent="0.25">
      <c r="A355" s="112"/>
      <c r="B355" s="113"/>
      <c r="C355" s="113"/>
      <c r="D355" s="279"/>
      <c r="E355" s="280"/>
      <c r="F355" s="281"/>
      <c r="H355" s="199"/>
      <c r="I355" s="238"/>
      <c r="J355" s="119"/>
      <c r="K355" s="120"/>
      <c r="L355" s="118"/>
      <c r="M355" s="118"/>
      <c r="N355" s="118"/>
      <c r="O355" s="118"/>
      <c r="P355" s="118"/>
      <c r="Q355" s="118"/>
      <c r="R355" s="118"/>
      <c r="S355" s="118"/>
      <c r="T355" s="118"/>
      <c r="U355" s="118"/>
      <c r="V355" s="118"/>
      <c r="W355" s="118"/>
      <c r="X355" s="118"/>
      <c r="Y355" s="118"/>
      <c r="Z355" s="118"/>
      <c r="AA355" s="118"/>
      <c r="AB355" s="118"/>
      <c r="AC355" s="118"/>
      <c r="AD355" s="118"/>
      <c r="AE355" s="118"/>
      <c r="AF355" s="118"/>
      <c r="AG355" s="118"/>
      <c r="AH355" s="118"/>
      <c r="AI355" s="118"/>
      <c r="AJ355" s="118"/>
      <c r="AK355" s="118"/>
      <c r="AL355" s="118"/>
      <c r="AM355" s="118"/>
      <c r="AN355" s="118"/>
      <c r="AO355" s="118"/>
      <c r="AP355" s="118"/>
      <c r="AQ355" s="118"/>
      <c r="AR355" s="118"/>
      <c r="AS355" s="118"/>
      <c r="AT355" s="118"/>
      <c r="AU355" s="118"/>
      <c r="AV355" s="118"/>
      <c r="AW355" s="118"/>
      <c r="AX355" s="118"/>
      <c r="AY355" s="118"/>
      <c r="AZ355" s="118"/>
      <c r="BA355" s="118"/>
      <c r="BB355" s="118"/>
      <c r="BC355" s="118"/>
      <c r="BD355" s="118"/>
      <c r="BE355" s="118"/>
      <c r="BF355" s="118"/>
      <c r="BG355" s="118"/>
      <c r="BH355" s="118"/>
      <c r="BI355" s="118"/>
      <c r="BJ355" s="118"/>
      <c r="BK355" s="118"/>
      <c r="BL355" s="118"/>
      <c r="BM355" s="118"/>
      <c r="BN355" s="118"/>
      <c r="BO355" s="118"/>
      <c r="BP355" s="118"/>
      <c r="BQ355" s="118"/>
      <c r="BR355" s="118"/>
      <c r="BS355" s="118"/>
      <c r="BT355" s="118"/>
      <c r="BU355" s="118"/>
      <c r="BV355" s="118"/>
      <c r="BW355" s="118"/>
      <c r="BX355" s="118"/>
      <c r="BY355" s="118"/>
      <c r="BZ355" s="118"/>
      <c r="CA355" s="118"/>
      <c r="CB355" s="118"/>
      <c r="CC355" s="118"/>
      <c r="CD355" s="118"/>
      <c r="CE355" s="118"/>
      <c r="CF355" s="118"/>
      <c r="CG355" s="118"/>
      <c r="CH355" s="118"/>
      <c r="CI355" s="118"/>
      <c r="CJ355" s="118"/>
      <c r="CK355" s="118"/>
      <c r="CL355" s="118"/>
      <c r="CM355" s="118"/>
      <c r="CN355" s="118"/>
      <c r="CO355" s="118"/>
      <c r="CP355" s="118"/>
      <c r="CQ355" s="118"/>
      <c r="CR355" s="118"/>
      <c r="CS355" s="118"/>
      <c r="CT355" s="118"/>
      <c r="CU355" s="118"/>
      <c r="CV355" s="118"/>
      <c r="CW355" s="118"/>
      <c r="CX355" s="118"/>
      <c r="CY355" s="118"/>
      <c r="CZ355" s="118"/>
      <c r="DA355" s="118"/>
      <c r="DB355" s="118"/>
      <c r="DC355" s="118"/>
      <c r="DD355" s="118"/>
      <c r="DE355" s="118"/>
      <c r="DF355" s="118"/>
      <c r="DG355" s="118"/>
      <c r="DH355" s="118"/>
      <c r="DI355" s="118"/>
      <c r="DJ355" s="118"/>
      <c r="DK355" s="118"/>
      <c r="DL355" s="118"/>
      <c r="DM355" s="118"/>
      <c r="DN355" s="118"/>
      <c r="DO355" s="118"/>
      <c r="DP355" s="118"/>
      <c r="DQ355" s="118"/>
      <c r="DR355" s="118"/>
      <c r="DS355" s="118"/>
      <c r="DT355" s="118"/>
      <c r="DU355" s="118"/>
      <c r="DV355" s="118"/>
      <c r="DW355" s="118"/>
      <c r="DX355" s="118"/>
      <c r="DY355" s="118"/>
      <c r="DZ355" s="118"/>
      <c r="EA355" s="118"/>
      <c r="EB355" s="118"/>
      <c r="EC355" s="118"/>
      <c r="ED355" s="118"/>
      <c r="EE355" s="118"/>
      <c r="EF355" s="118"/>
      <c r="EG355" s="118"/>
      <c r="EH355" s="118"/>
      <c r="EI355" s="118"/>
      <c r="EJ355" s="118"/>
      <c r="EK355" s="118"/>
      <c r="EL355" s="118"/>
      <c r="EM355" s="118"/>
      <c r="EN355" s="118"/>
      <c r="EO355" s="118"/>
      <c r="EP355" s="118"/>
      <c r="EQ355" s="118"/>
      <c r="ER355" s="118"/>
      <c r="ES355" s="118"/>
      <c r="ET355" s="118"/>
      <c r="EU355" s="118"/>
      <c r="EV355" s="118"/>
      <c r="EW355" s="118"/>
      <c r="EX355" s="118"/>
      <c r="EY355" s="118"/>
      <c r="EZ355" s="118"/>
      <c r="FA355" s="118"/>
      <c r="FB355" s="118"/>
      <c r="FC355" s="118"/>
      <c r="FD355" s="118"/>
      <c r="FE355" s="118"/>
      <c r="FF355" s="118"/>
      <c r="FG355" s="118"/>
      <c r="FH355" s="118"/>
      <c r="FI355" s="118"/>
      <c r="FJ355" s="118"/>
      <c r="FK355" s="118"/>
      <c r="FL355" s="118"/>
      <c r="FM355" s="118"/>
      <c r="FN355" s="118"/>
      <c r="FO355" s="118"/>
      <c r="FP355" s="118"/>
      <c r="FQ355" s="118"/>
      <c r="FR355" s="118"/>
      <c r="FS355" s="118"/>
      <c r="FT355" s="118"/>
      <c r="FU355" s="118"/>
      <c r="FV355" s="118"/>
      <c r="FW355" s="118"/>
      <c r="FX355" s="118"/>
      <c r="FY355" s="118"/>
      <c r="FZ355" s="118"/>
      <c r="GA355" s="118"/>
      <c r="GB355" s="118"/>
      <c r="GC355" s="118"/>
      <c r="GD355" s="118"/>
      <c r="GE355" s="118"/>
      <c r="GF355" s="118"/>
      <c r="GG355" s="118"/>
      <c r="GH355" s="118"/>
      <c r="GI355" s="118"/>
      <c r="GJ355" s="118"/>
      <c r="GK355" s="118"/>
      <c r="GL355" s="118"/>
      <c r="GM355" s="118"/>
      <c r="GN355" s="118"/>
      <c r="GO355" s="118"/>
      <c r="GP355" s="118"/>
      <c r="GQ355" s="118"/>
      <c r="GR355" s="118"/>
      <c r="GS355" s="118"/>
      <c r="GT355" s="118"/>
      <c r="GU355" s="118"/>
      <c r="GV355" s="118"/>
      <c r="GW355" s="118"/>
      <c r="GX355" s="118"/>
      <c r="GY355" s="118"/>
      <c r="GZ355" s="118"/>
      <c r="HA355" s="118"/>
      <c r="HB355" s="118"/>
      <c r="HC355" s="118"/>
      <c r="HD355" s="118"/>
      <c r="HE355" s="118"/>
      <c r="HF355" s="118"/>
      <c r="HG355" s="118"/>
      <c r="HH355" s="118"/>
      <c r="HI355" s="118"/>
      <c r="HJ355" s="118"/>
      <c r="HK355" s="118"/>
      <c r="HL355" s="118"/>
      <c r="HM355" s="118"/>
      <c r="HN355" s="118"/>
      <c r="HO355" s="118"/>
      <c r="HP355" s="118"/>
    </row>
    <row r="356" spans="1:224" s="272" customFormat="1" x14ac:dyDescent="0.25">
      <c r="A356" s="112"/>
      <c r="B356" s="113"/>
      <c r="C356" s="113"/>
      <c r="D356" s="279"/>
      <c r="E356" s="280"/>
      <c r="F356" s="281"/>
      <c r="H356" s="199"/>
      <c r="I356" s="238"/>
      <c r="J356" s="119"/>
      <c r="K356" s="120"/>
      <c r="L356" s="118"/>
      <c r="M356" s="118"/>
      <c r="N356" s="118"/>
      <c r="O356" s="118"/>
      <c r="P356" s="118"/>
      <c r="Q356" s="118"/>
      <c r="R356" s="118"/>
      <c r="S356" s="118"/>
      <c r="T356" s="118"/>
      <c r="U356" s="118"/>
      <c r="V356" s="118"/>
      <c r="W356" s="118"/>
      <c r="X356" s="118"/>
      <c r="Y356" s="118"/>
      <c r="Z356" s="118"/>
      <c r="AA356" s="118"/>
      <c r="AB356" s="118"/>
      <c r="AC356" s="118"/>
      <c r="AD356" s="118"/>
      <c r="AE356" s="118"/>
      <c r="AF356" s="118"/>
      <c r="AG356" s="118"/>
      <c r="AH356" s="118"/>
      <c r="AI356" s="118"/>
      <c r="AJ356" s="118"/>
      <c r="AK356" s="118"/>
      <c r="AL356" s="118"/>
      <c r="AM356" s="118"/>
      <c r="AN356" s="118"/>
      <c r="AO356" s="118"/>
      <c r="AP356" s="118"/>
      <c r="AQ356" s="118"/>
      <c r="AR356" s="118"/>
      <c r="AS356" s="118"/>
      <c r="AT356" s="118"/>
      <c r="AU356" s="118"/>
      <c r="AV356" s="118"/>
      <c r="AW356" s="118"/>
      <c r="AX356" s="118"/>
      <c r="AY356" s="118"/>
      <c r="AZ356" s="118"/>
      <c r="BA356" s="118"/>
      <c r="BB356" s="118"/>
      <c r="BC356" s="118"/>
      <c r="BD356" s="118"/>
      <c r="BE356" s="118"/>
      <c r="BF356" s="118"/>
      <c r="BG356" s="118"/>
      <c r="BH356" s="118"/>
      <c r="BI356" s="118"/>
      <c r="BJ356" s="118"/>
      <c r="BK356" s="118"/>
      <c r="BL356" s="118"/>
      <c r="BM356" s="118"/>
      <c r="BN356" s="118"/>
      <c r="BO356" s="118"/>
      <c r="BP356" s="118"/>
      <c r="BQ356" s="118"/>
      <c r="BR356" s="118"/>
      <c r="BS356" s="118"/>
      <c r="BT356" s="118"/>
      <c r="BU356" s="118"/>
      <c r="BV356" s="118"/>
      <c r="BW356" s="118"/>
      <c r="BX356" s="118"/>
      <c r="BY356" s="118"/>
      <c r="BZ356" s="118"/>
      <c r="CA356" s="118"/>
      <c r="CB356" s="118"/>
      <c r="CC356" s="118"/>
      <c r="CD356" s="118"/>
      <c r="CE356" s="118"/>
      <c r="CF356" s="118"/>
      <c r="CG356" s="118"/>
      <c r="CH356" s="118"/>
      <c r="CI356" s="118"/>
      <c r="CJ356" s="118"/>
      <c r="CK356" s="118"/>
      <c r="CL356" s="118"/>
      <c r="CM356" s="118"/>
      <c r="CN356" s="118"/>
      <c r="CO356" s="118"/>
      <c r="CP356" s="118"/>
      <c r="CQ356" s="118"/>
      <c r="CR356" s="118"/>
      <c r="CS356" s="118"/>
      <c r="CT356" s="118"/>
      <c r="CU356" s="118"/>
      <c r="CV356" s="118"/>
      <c r="CW356" s="118"/>
      <c r="CX356" s="118"/>
      <c r="CY356" s="118"/>
      <c r="CZ356" s="118"/>
      <c r="DA356" s="118"/>
      <c r="DB356" s="118"/>
      <c r="DC356" s="118"/>
      <c r="DD356" s="118"/>
      <c r="DE356" s="118"/>
      <c r="DF356" s="118"/>
      <c r="DG356" s="118"/>
      <c r="DH356" s="118"/>
      <c r="DI356" s="118"/>
      <c r="DJ356" s="118"/>
      <c r="DK356" s="118"/>
      <c r="DL356" s="118"/>
      <c r="DM356" s="118"/>
      <c r="DN356" s="118"/>
      <c r="DO356" s="118"/>
      <c r="DP356" s="118"/>
      <c r="DQ356" s="118"/>
      <c r="DR356" s="118"/>
      <c r="DS356" s="118"/>
      <c r="DT356" s="118"/>
      <c r="DU356" s="118"/>
      <c r="DV356" s="118"/>
      <c r="DW356" s="118"/>
      <c r="DX356" s="118"/>
      <c r="DY356" s="118"/>
      <c r="DZ356" s="118"/>
      <c r="EA356" s="118"/>
      <c r="EB356" s="118"/>
      <c r="EC356" s="118"/>
      <c r="ED356" s="118"/>
      <c r="EE356" s="118"/>
      <c r="EF356" s="118"/>
      <c r="EG356" s="118"/>
      <c r="EH356" s="118"/>
      <c r="EI356" s="118"/>
      <c r="EJ356" s="118"/>
      <c r="EK356" s="118"/>
      <c r="EL356" s="118"/>
      <c r="EM356" s="118"/>
      <c r="EN356" s="118"/>
      <c r="EO356" s="118"/>
      <c r="EP356" s="118"/>
      <c r="EQ356" s="118"/>
      <c r="ER356" s="118"/>
      <c r="ES356" s="118"/>
      <c r="ET356" s="118"/>
      <c r="EU356" s="118"/>
      <c r="EV356" s="118"/>
      <c r="EW356" s="118"/>
      <c r="EX356" s="118"/>
      <c r="EY356" s="118"/>
      <c r="EZ356" s="118"/>
      <c r="FA356" s="118"/>
      <c r="FB356" s="118"/>
      <c r="FC356" s="118"/>
      <c r="FD356" s="118"/>
      <c r="FE356" s="118"/>
      <c r="FF356" s="118"/>
      <c r="FG356" s="118"/>
      <c r="FH356" s="118"/>
      <c r="FI356" s="118"/>
      <c r="FJ356" s="118"/>
      <c r="FK356" s="118"/>
      <c r="FL356" s="118"/>
      <c r="FM356" s="118"/>
      <c r="FN356" s="118"/>
      <c r="FO356" s="118"/>
      <c r="FP356" s="118"/>
      <c r="FQ356" s="118"/>
      <c r="FR356" s="118"/>
      <c r="FS356" s="118"/>
      <c r="FT356" s="118"/>
      <c r="FU356" s="118"/>
      <c r="FV356" s="118"/>
      <c r="FW356" s="118"/>
      <c r="FX356" s="118"/>
      <c r="FY356" s="118"/>
      <c r="FZ356" s="118"/>
      <c r="GA356" s="118"/>
      <c r="GB356" s="118"/>
      <c r="GC356" s="118"/>
      <c r="GD356" s="118"/>
      <c r="GE356" s="118"/>
      <c r="GF356" s="118"/>
      <c r="GG356" s="118"/>
      <c r="GH356" s="118"/>
      <c r="GI356" s="118"/>
      <c r="GJ356" s="118"/>
      <c r="GK356" s="118"/>
      <c r="GL356" s="118"/>
      <c r="GM356" s="118"/>
      <c r="GN356" s="118"/>
      <c r="GO356" s="118"/>
      <c r="GP356" s="118"/>
      <c r="GQ356" s="118"/>
      <c r="GR356" s="118"/>
      <c r="GS356" s="118"/>
      <c r="GT356" s="118"/>
      <c r="GU356" s="118"/>
      <c r="GV356" s="118"/>
      <c r="GW356" s="118"/>
      <c r="GX356" s="118"/>
      <c r="GY356" s="118"/>
      <c r="GZ356" s="118"/>
      <c r="HA356" s="118"/>
      <c r="HB356" s="118"/>
      <c r="HC356" s="118"/>
      <c r="HD356" s="118"/>
      <c r="HE356" s="118"/>
      <c r="HF356" s="118"/>
      <c r="HG356" s="118"/>
      <c r="HH356" s="118"/>
      <c r="HI356" s="118"/>
      <c r="HJ356" s="118"/>
      <c r="HK356" s="118"/>
      <c r="HL356" s="118"/>
      <c r="HM356" s="118"/>
      <c r="HN356" s="118"/>
      <c r="HO356" s="118"/>
      <c r="HP356" s="118"/>
    </row>
    <row r="357" spans="1:224" s="272" customFormat="1" x14ac:dyDescent="0.25">
      <c r="A357" s="112"/>
      <c r="B357" s="113"/>
      <c r="C357" s="113"/>
      <c r="D357" s="279"/>
      <c r="E357" s="280"/>
      <c r="F357" s="281"/>
      <c r="H357" s="199"/>
      <c r="I357" s="238"/>
      <c r="J357" s="119"/>
      <c r="K357" s="120"/>
      <c r="L357" s="118"/>
      <c r="M357" s="118"/>
      <c r="N357" s="118"/>
      <c r="O357" s="118"/>
      <c r="P357" s="118"/>
      <c r="Q357" s="118"/>
      <c r="R357" s="118"/>
      <c r="S357" s="118"/>
      <c r="T357" s="118"/>
      <c r="U357" s="118"/>
      <c r="V357" s="118"/>
      <c r="W357" s="118"/>
      <c r="X357" s="118"/>
      <c r="Y357" s="118"/>
      <c r="Z357" s="118"/>
      <c r="AA357" s="118"/>
      <c r="AB357" s="118"/>
      <c r="AC357" s="118"/>
      <c r="AD357" s="118"/>
      <c r="AE357" s="118"/>
      <c r="AF357" s="118"/>
      <c r="AG357" s="118"/>
      <c r="AH357" s="118"/>
      <c r="AI357" s="118"/>
      <c r="AJ357" s="118"/>
      <c r="AK357" s="118"/>
      <c r="AL357" s="118"/>
      <c r="AM357" s="118"/>
      <c r="AN357" s="118"/>
      <c r="AO357" s="118"/>
      <c r="AP357" s="118"/>
      <c r="AQ357" s="118"/>
      <c r="AR357" s="118"/>
      <c r="AS357" s="118"/>
      <c r="AT357" s="118"/>
      <c r="AU357" s="118"/>
      <c r="AV357" s="118"/>
      <c r="AW357" s="118"/>
      <c r="AX357" s="118"/>
      <c r="AY357" s="118"/>
      <c r="AZ357" s="118"/>
      <c r="BA357" s="118"/>
      <c r="BB357" s="118"/>
      <c r="BC357" s="118"/>
      <c r="BD357" s="118"/>
      <c r="BE357" s="118"/>
      <c r="BF357" s="118"/>
      <c r="BG357" s="118"/>
      <c r="BH357" s="118"/>
      <c r="BI357" s="118"/>
      <c r="BJ357" s="118"/>
      <c r="BK357" s="118"/>
      <c r="BL357" s="118"/>
      <c r="BM357" s="118"/>
      <c r="BN357" s="118"/>
      <c r="BO357" s="118"/>
      <c r="BP357" s="118"/>
      <c r="BQ357" s="118"/>
      <c r="BR357" s="118"/>
      <c r="BS357" s="118"/>
      <c r="BT357" s="118"/>
      <c r="BU357" s="118"/>
      <c r="BV357" s="118"/>
      <c r="BW357" s="118"/>
      <c r="BX357" s="118"/>
      <c r="BY357" s="118"/>
      <c r="BZ357" s="118"/>
      <c r="CA357" s="118"/>
      <c r="CB357" s="118"/>
      <c r="CC357" s="118"/>
      <c r="CD357" s="118"/>
      <c r="CE357" s="118"/>
      <c r="CF357" s="118"/>
      <c r="CG357" s="118"/>
      <c r="CH357" s="118"/>
      <c r="CI357" s="118"/>
      <c r="CJ357" s="118"/>
      <c r="CK357" s="118"/>
      <c r="CL357" s="118"/>
      <c r="CM357" s="118"/>
      <c r="CN357" s="118"/>
      <c r="CO357" s="118"/>
      <c r="CP357" s="118"/>
      <c r="CQ357" s="118"/>
      <c r="CR357" s="118"/>
      <c r="CS357" s="118"/>
      <c r="CT357" s="118"/>
      <c r="CU357" s="118"/>
      <c r="CV357" s="118"/>
      <c r="CW357" s="118"/>
      <c r="CX357" s="118"/>
      <c r="CY357" s="118"/>
      <c r="CZ357" s="118"/>
      <c r="DA357" s="118"/>
      <c r="DB357" s="118"/>
      <c r="DC357" s="118"/>
      <c r="DD357" s="118"/>
      <c r="DE357" s="118"/>
      <c r="DF357" s="118"/>
      <c r="DG357" s="118"/>
      <c r="DH357" s="118"/>
      <c r="DI357" s="118"/>
      <c r="DJ357" s="118"/>
      <c r="DK357" s="118"/>
      <c r="DL357" s="118"/>
      <c r="DM357" s="118"/>
      <c r="DN357" s="118"/>
      <c r="DO357" s="118"/>
      <c r="DP357" s="118"/>
      <c r="DQ357" s="118"/>
      <c r="DR357" s="118"/>
      <c r="DS357" s="118"/>
      <c r="DT357" s="118"/>
      <c r="DU357" s="118"/>
      <c r="DV357" s="118"/>
      <c r="DW357" s="118"/>
      <c r="DX357" s="118"/>
      <c r="DY357" s="118"/>
      <c r="DZ357" s="118"/>
      <c r="EA357" s="118"/>
      <c r="EB357" s="118"/>
      <c r="EC357" s="118"/>
      <c r="ED357" s="118"/>
      <c r="EE357" s="118"/>
      <c r="EF357" s="118"/>
      <c r="EG357" s="118"/>
      <c r="EH357" s="118"/>
      <c r="EI357" s="118"/>
      <c r="EJ357" s="118"/>
      <c r="EK357" s="118"/>
      <c r="EL357" s="118"/>
      <c r="EM357" s="118"/>
      <c r="EN357" s="118"/>
      <c r="EO357" s="118"/>
      <c r="EP357" s="118"/>
      <c r="EQ357" s="118"/>
      <c r="ER357" s="118"/>
      <c r="ES357" s="118"/>
      <c r="ET357" s="118"/>
      <c r="EU357" s="118"/>
      <c r="EV357" s="118"/>
      <c r="EW357" s="118"/>
      <c r="EX357" s="118"/>
      <c r="EY357" s="118"/>
      <c r="EZ357" s="118"/>
      <c r="FA357" s="118"/>
      <c r="FB357" s="118"/>
      <c r="FC357" s="118"/>
      <c r="FD357" s="118"/>
      <c r="FE357" s="118"/>
      <c r="FF357" s="118"/>
      <c r="FG357" s="118"/>
      <c r="FH357" s="118"/>
      <c r="FI357" s="118"/>
      <c r="FJ357" s="118"/>
      <c r="FK357" s="118"/>
      <c r="FL357" s="118"/>
      <c r="FM357" s="118"/>
      <c r="FN357" s="118"/>
      <c r="FO357" s="118"/>
      <c r="FP357" s="118"/>
      <c r="FQ357" s="118"/>
      <c r="FR357" s="118"/>
      <c r="FS357" s="118"/>
      <c r="FT357" s="118"/>
      <c r="FU357" s="118"/>
      <c r="FV357" s="118"/>
      <c r="FW357" s="118"/>
      <c r="FX357" s="118"/>
      <c r="FY357" s="118"/>
      <c r="FZ357" s="118"/>
      <c r="GA357" s="118"/>
      <c r="GB357" s="118"/>
      <c r="GC357" s="118"/>
      <c r="GD357" s="118"/>
      <c r="GE357" s="118"/>
      <c r="GF357" s="118"/>
      <c r="GG357" s="118"/>
      <c r="GH357" s="118"/>
      <c r="GI357" s="118"/>
      <c r="GJ357" s="118"/>
      <c r="GK357" s="118"/>
      <c r="GL357" s="118"/>
      <c r="GM357" s="118"/>
      <c r="GN357" s="118"/>
      <c r="GO357" s="118"/>
      <c r="GP357" s="118"/>
      <c r="GQ357" s="118"/>
      <c r="GR357" s="118"/>
      <c r="GS357" s="118"/>
      <c r="GT357" s="118"/>
      <c r="GU357" s="118"/>
      <c r="GV357" s="118"/>
      <c r="GW357" s="118"/>
      <c r="GX357" s="118"/>
      <c r="GY357" s="118"/>
      <c r="GZ357" s="118"/>
      <c r="HA357" s="118"/>
      <c r="HB357" s="118"/>
      <c r="HC357" s="118"/>
      <c r="HD357" s="118"/>
      <c r="HE357" s="118"/>
      <c r="HF357" s="118"/>
      <c r="HG357" s="118"/>
      <c r="HH357" s="118"/>
      <c r="HI357" s="118"/>
      <c r="HJ357" s="118"/>
      <c r="HK357" s="118"/>
      <c r="HL357" s="118"/>
      <c r="HM357" s="118"/>
      <c r="HN357" s="118"/>
      <c r="HO357" s="118"/>
      <c r="HP357" s="118"/>
    </row>
    <row r="358" spans="1:224" s="272" customFormat="1" x14ac:dyDescent="0.25">
      <c r="A358" s="112"/>
      <c r="B358" s="113"/>
      <c r="C358" s="113"/>
      <c r="D358" s="279"/>
      <c r="E358" s="280"/>
      <c r="F358" s="281"/>
      <c r="H358" s="199"/>
      <c r="I358" s="238"/>
      <c r="J358" s="119"/>
      <c r="K358" s="120"/>
      <c r="L358" s="118"/>
      <c r="M358" s="118"/>
      <c r="N358" s="118"/>
      <c r="O358" s="118"/>
      <c r="P358" s="118"/>
      <c r="Q358" s="118"/>
      <c r="R358" s="118"/>
      <c r="S358" s="118"/>
      <c r="T358" s="118"/>
      <c r="U358" s="118"/>
      <c r="V358" s="118"/>
      <c r="W358" s="118"/>
      <c r="X358" s="118"/>
      <c r="Y358" s="118"/>
      <c r="Z358" s="118"/>
      <c r="AA358" s="118"/>
      <c r="AB358" s="118"/>
      <c r="AC358" s="118"/>
      <c r="AD358" s="118"/>
      <c r="AE358" s="118"/>
      <c r="AF358" s="118"/>
      <c r="AG358" s="118"/>
      <c r="AH358" s="118"/>
      <c r="AI358" s="118"/>
      <c r="AJ358" s="118"/>
      <c r="AK358" s="118"/>
      <c r="AL358" s="118"/>
      <c r="AM358" s="118"/>
      <c r="AN358" s="118"/>
      <c r="AO358" s="118"/>
      <c r="AP358" s="118"/>
      <c r="AQ358" s="118"/>
      <c r="AR358" s="118"/>
      <c r="AS358" s="118"/>
      <c r="AT358" s="118"/>
      <c r="AU358" s="118"/>
      <c r="AV358" s="118"/>
      <c r="AW358" s="118"/>
      <c r="AX358" s="118"/>
      <c r="AY358" s="118"/>
      <c r="AZ358" s="118"/>
      <c r="BA358" s="118"/>
      <c r="BB358" s="118"/>
      <c r="BC358" s="118"/>
      <c r="BD358" s="118"/>
      <c r="BE358" s="118"/>
      <c r="BF358" s="118"/>
      <c r="BG358" s="118"/>
      <c r="BH358" s="118"/>
      <c r="BI358" s="118"/>
      <c r="BJ358" s="118"/>
      <c r="BK358" s="118"/>
      <c r="BL358" s="118"/>
      <c r="BM358" s="118"/>
      <c r="BN358" s="118"/>
      <c r="BO358" s="118"/>
      <c r="BP358" s="118"/>
      <c r="BQ358" s="118"/>
      <c r="BR358" s="118"/>
      <c r="BS358" s="118"/>
      <c r="BT358" s="118"/>
      <c r="BU358" s="118"/>
      <c r="BV358" s="118"/>
      <c r="BW358" s="118"/>
      <c r="BX358" s="118"/>
      <c r="BY358" s="118"/>
      <c r="BZ358" s="118"/>
      <c r="CA358" s="118"/>
      <c r="CB358" s="118"/>
      <c r="CC358" s="118"/>
      <c r="CD358" s="118"/>
      <c r="CE358" s="118"/>
      <c r="CF358" s="118"/>
      <c r="CG358" s="118"/>
      <c r="CH358" s="118"/>
      <c r="CI358" s="118"/>
      <c r="CJ358" s="118"/>
      <c r="CK358" s="118"/>
      <c r="CL358" s="118"/>
      <c r="CM358" s="118"/>
      <c r="CN358" s="118"/>
      <c r="CO358" s="118"/>
      <c r="CP358" s="118"/>
      <c r="CQ358" s="118"/>
      <c r="CR358" s="118"/>
      <c r="CS358" s="118"/>
      <c r="CT358" s="118"/>
      <c r="CU358" s="118"/>
      <c r="CV358" s="118"/>
      <c r="CW358" s="118"/>
      <c r="CX358" s="118"/>
      <c r="CY358" s="118"/>
      <c r="CZ358" s="118"/>
      <c r="DA358" s="118"/>
      <c r="DB358" s="118"/>
      <c r="DC358" s="118"/>
      <c r="DD358" s="118"/>
      <c r="DE358" s="118"/>
      <c r="DF358" s="118"/>
      <c r="DG358" s="118"/>
      <c r="DH358" s="118"/>
      <c r="DI358" s="118"/>
      <c r="DJ358" s="118"/>
      <c r="DK358" s="118"/>
      <c r="DL358" s="118"/>
      <c r="DM358" s="118"/>
      <c r="DN358" s="118"/>
      <c r="DO358" s="118"/>
      <c r="DP358" s="118"/>
      <c r="DQ358" s="118"/>
      <c r="DR358" s="118"/>
      <c r="DS358" s="118"/>
      <c r="DT358" s="118"/>
      <c r="DU358" s="118"/>
      <c r="DV358" s="118"/>
      <c r="DW358" s="118"/>
      <c r="DX358" s="118"/>
      <c r="DY358" s="118"/>
      <c r="DZ358" s="118"/>
      <c r="EA358" s="118"/>
      <c r="EB358" s="118"/>
      <c r="EC358" s="118"/>
      <c r="ED358" s="118"/>
      <c r="EE358" s="118"/>
      <c r="EF358" s="118"/>
      <c r="EG358" s="118"/>
      <c r="EH358" s="118"/>
      <c r="EI358" s="118"/>
      <c r="EJ358" s="118"/>
      <c r="EK358" s="118"/>
      <c r="EL358" s="118"/>
      <c r="EM358" s="118"/>
      <c r="EN358" s="118"/>
      <c r="EO358" s="118"/>
      <c r="EP358" s="118"/>
      <c r="EQ358" s="118"/>
      <c r="ER358" s="118"/>
      <c r="ES358" s="118"/>
      <c r="ET358" s="118"/>
      <c r="EU358" s="118"/>
      <c r="EV358" s="118"/>
      <c r="EW358" s="118"/>
      <c r="EX358" s="118"/>
      <c r="EY358" s="118"/>
      <c r="EZ358" s="118"/>
      <c r="FA358" s="118"/>
      <c r="FB358" s="118"/>
      <c r="FC358" s="118"/>
      <c r="FD358" s="118"/>
      <c r="FE358" s="118"/>
      <c r="FF358" s="118"/>
      <c r="FG358" s="118"/>
      <c r="FH358" s="118"/>
      <c r="FI358" s="118"/>
      <c r="FJ358" s="118"/>
      <c r="FK358" s="118"/>
      <c r="FL358" s="118"/>
      <c r="FM358" s="118"/>
      <c r="FN358" s="118"/>
      <c r="FO358" s="118"/>
      <c r="FP358" s="118"/>
      <c r="FQ358" s="118"/>
      <c r="FR358" s="118"/>
      <c r="FS358" s="118"/>
      <c r="FT358" s="118"/>
      <c r="FU358" s="118"/>
      <c r="FV358" s="118"/>
      <c r="FW358" s="118"/>
      <c r="FX358" s="118"/>
      <c r="FY358" s="118"/>
      <c r="FZ358" s="118"/>
      <c r="GA358" s="118"/>
      <c r="GB358" s="118"/>
      <c r="GC358" s="118"/>
      <c r="GD358" s="118"/>
      <c r="GE358" s="118"/>
      <c r="GF358" s="118"/>
      <c r="GG358" s="118"/>
      <c r="GH358" s="118"/>
      <c r="GI358" s="118"/>
      <c r="GJ358" s="118"/>
      <c r="GK358" s="118"/>
      <c r="GL358" s="118"/>
      <c r="GM358" s="118"/>
      <c r="GN358" s="118"/>
      <c r="GO358" s="118"/>
      <c r="GP358" s="118"/>
      <c r="GQ358" s="118"/>
      <c r="GR358" s="118"/>
      <c r="GS358" s="118"/>
      <c r="GT358" s="118"/>
      <c r="GU358" s="118"/>
      <c r="GV358" s="118"/>
      <c r="GW358" s="118"/>
      <c r="GX358" s="118"/>
      <c r="GY358" s="118"/>
      <c r="GZ358" s="118"/>
      <c r="HA358" s="118"/>
      <c r="HB358" s="118"/>
      <c r="HC358" s="118"/>
      <c r="HD358" s="118"/>
      <c r="HE358" s="118"/>
      <c r="HF358" s="118"/>
      <c r="HG358" s="118"/>
      <c r="HH358" s="118"/>
      <c r="HI358" s="118"/>
      <c r="HJ358" s="118"/>
      <c r="HK358" s="118"/>
      <c r="HL358" s="118"/>
      <c r="HM358" s="118"/>
      <c r="HN358" s="118"/>
      <c r="HO358" s="118"/>
      <c r="HP358" s="118"/>
    </row>
    <row r="359" spans="1:224" s="272" customFormat="1" ht="15.6" x14ac:dyDescent="0.25">
      <c r="A359" s="112"/>
      <c r="B359" s="113"/>
      <c r="C359" s="113"/>
      <c r="D359" s="275"/>
      <c r="E359" s="276"/>
      <c r="F359" s="277"/>
      <c r="H359" s="199"/>
      <c r="I359" s="238"/>
      <c r="J359" s="119"/>
      <c r="K359" s="120"/>
      <c r="L359" s="118"/>
      <c r="M359" s="118"/>
      <c r="N359" s="118"/>
      <c r="O359" s="118"/>
      <c r="P359" s="118"/>
      <c r="Q359" s="118"/>
      <c r="R359" s="118"/>
      <c r="S359" s="118"/>
      <c r="T359" s="118"/>
      <c r="U359" s="118"/>
      <c r="V359" s="118"/>
      <c r="W359" s="118"/>
      <c r="X359" s="118"/>
      <c r="Y359" s="118"/>
      <c r="Z359" s="118"/>
      <c r="AA359" s="118"/>
      <c r="AB359" s="118"/>
      <c r="AC359" s="118"/>
      <c r="AD359" s="118"/>
      <c r="AE359" s="118"/>
      <c r="AF359" s="118"/>
      <c r="AG359" s="118"/>
      <c r="AH359" s="118"/>
      <c r="AI359" s="118"/>
      <c r="AJ359" s="118"/>
      <c r="AK359" s="118"/>
      <c r="AL359" s="118"/>
      <c r="AM359" s="118"/>
      <c r="AN359" s="118"/>
      <c r="AO359" s="118"/>
      <c r="AP359" s="118"/>
      <c r="AQ359" s="118"/>
      <c r="AR359" s="118"/>
      <c r="AS359" s="118"/>
      <c r="AT359" s="118"/>
      <c r="AU359" s="118"/>
      <c r="AV359" s="118"/>
      <c r="AW359" s="118"/>
      <c r="AX359" s="118"/>
      <c r="AY359" s="118"/>
      <c r="AZ359" s="118"/>
      <c r="BA359" s="118"/>
      <c r="BB359" s="118"/>
      <c r="BC359" s="118"/>
      <c r="BD359" s="118"/>
      <c r="BE359" s="118"/>
      <c r="BF359" s="118"/>
      <c r="BG359" s="118"/>
      <c r="BH359" s="118"/>
      <c r="BI359" s="118"/>
      <c r="BJ359" s="118"/>
      <c r="BK359" s="118"/>
      <c r="BL359" s="118"/>
      <c r="BM359" s="118"/>
      <c r="BN359" s="118"/>
      <c r="BO359" s="118"/>
      <c r="BP359" s="118"/>
      <c r="BQ359" s="118"/>
      <c r="BR359" s="118"/>
      <c r="BS359" s="118"/>
      <c r="BT359" s="118"/>
      <c r="BU359" s="118"/>
      <c r="BV359" s="118"/>
      <c r="BW359" s="118"/>
      <c r="BX359" s="118"/>
      <c r="BY359" s="118"/>
      <c r="BZ359" s="118"/>
      <c r="CA359" s="118"/>
      <c r="CB359" s="118"/>
      <c r="CC359" s="118"/>
      <c r="CD359" s="118"/>
      <c r="CE359" s="118"/>
      <c r="CF359" s="118"/>
      <c r="CG359" s="118"/>
      <c r="CH359" s="118"/>
      <c r="CI359" s="118"/>
      <c r="CJ359" s="118"/>
      <c r="CK359" s="118"/>
      <c r="CL359" s="118"/>
      <c r="CM359" s="118"/>
      <c r="CN359" s="118"/>
      <c r="CO359" s="118"/>
      <c r="CP359" s="118"/>
      <c r="CQ359" s="118"/>
      <c r="CR359" s="118"/>
      <c r="CS359" s="118"/>
      <c r="CT359" s="118"/>
      <c r="CU359" s="118"/>
      <c r="CV359" s="118"/>
      <c r="CW359" s="118"/>
      <c r="CX359" s="118"/>
      <c r="CY359" s="118"/>
      <c r="CZ359" s="118"/>
      <c r="DA359" s="118"/>
      <c r="DB359" s="118"/>
      <c r="DC359" s="118"/>
      <c r="DD359" s="118"/>
      <c r="DE359" s="118"/>
      <c r="DF359" s="118"/>
      <c r="DG359" s="118"/>
      <c r="DH359" s="118"/>
      <c r="DI359" s="118"/>
      <c r="DJ359" s="118"/>
      <c r="DK359" s="118"/>
      <c r="DL359" s="118"/>
      <c r="DM359" s="118"/>
      <c r="DN359" s="118"/>
      <c r="DO359" s="118"/>
      <c r="DP359" s="118"/>
      <c r="DQ359" s="118"/>
      <c r="DR359" s="118"/>
      <c r="DS359" s="118"/>
      <c r="DT359" s="118"/>
      <c r="DU359" s="118"/>
      <c r="DV359" s="118"/>
      <c r="DW359" s="118"/>
      <c r="DX359" s="118"/>
      <c r="DY359" s="118"/>
      <c r="DZ359" s="118"/>
      <c r="EA359" s="118"/>
      <c r="EB359" s="118"/>
      <c r="EC359" s="118"/>
      <c r="ED359" s="118"/>
      <c r="EE359" s="118"/>
      <c r="EF359" s="118"/>
      <c r="EG359" s="118"/>
      <c r="EH359" s="118"/>
      <c r="EI359" s="118"/>
      <c r="EJ359" s="118"/>
      <c r="EK359" s="118"/>
      <c r="EL359" s="118"/>
      <c r="EM359" s="118"/>
      <c r="EN359" s="118"/>
      <c r="EO359" s="118"/>
      <c r="EP359" s="118"/>
      <c r="EQ359" s="118"/>
      <c r="ER359" s="118"/>
      <c r="ES359" s="118"/>
      <c r="ET359" s="118"/>
      <c r="EU359" s="118"/>
      <c r="EV359" s="118"/>
      <c r="EW359" s="118"/>
      <c r="EX359" s="118"/>
      <c r="EY359" s="118"/>
      <c r="EZ359" s="118"/>
      <c r="FA359" s="118"/>
      <c r="FB359" s="118"/>
      <c r="FC359" s="118"/>
      <c r="FD359" s="118"/>
      <c r="FE359" s="118"/>
      <c r="FF359" s="118"/>
      <c r="FG359" s="118"/>
      <c r="FH359" s="118"/>
      <c r="FI359" s="118"/>
      <c r="FJ359" s="118"/>
      <c r="FK359" s="118"/>
      <c r="FL359" s="118"/>
      <c r="FM359" s="118"/>
      <c r="FN359" s="118"/>
      <c r="FO359" s="118"/>
      <c r="FP359" s="118"/>
      <c r="FQ359" s="118"/>
      <c r="FR359" s="118"/>
      <c r="FS359" s="118"/>
      <c r="FT359" s="118"/>
      <c r="FU359" s="118"/>
      <c r="FV359" s="118"/>
      <c r="FW359" s="118"/>
      <c r="FX359" s="118"/>
      <c r="FY359" s="118"/>
      <c r="FZ359" s="118"/>
      <c r="GA359" s="118"/>
      <c r="GB359" s="118"/>
      <c r="GC359" s="118"/>
      <c r="GD359" s="118"/>
      <c r="GE359" s="118"/>
      <c r="GF359" s="118"/>
      <c r="GG359" s="118"/>
      <c r="GH359" s="118"/>
      <c r="GI359" s="118"/>
      <c r="GJ359" s="118"/>
      <c r="GK359" s="118"/>
      <c r="GL359" s="118"/>
      <c r="GM359" s="118"/>
      <c r="GN359" s="118"/>
      <c r="GO359" s="118"/>
      <c r="GP359" s="118"/>
      <c r="GQ359" s="118"/>
      <c r="GR359" s="118"/>
      <c r="GS359" s="118"/>
      <c r="GT359" s="118"/>
      <c r="GU359" s="118"/>
      <c r="GV359" s="118"/>
      <c r="GW359" s="118"/>
      <c r="GX359" s="118"/>
      <c r="GY359" s="118"/>
      <c r="GZ359" s="118"/>
      <c r="HA359" s="118"/>
      <c r="HB359" s="118"/>
      <c r="HC359" s="118"/>
      <c r="HD359" s="118"/>
      <c r="HE359" s="118"/>
      <c r="HF359" s="118"/>
      <c r="HG359" s="118"/>
      <c r="HH359" s="118"/>
      <c r="HI359" s="118"/>
      <c r="HJ359" s="118"/>
      <c r="HK359" s="118"/>
      <c r="HL359" s="118"/>
      <c r="HM359" s="118"/>
      <c r="HN359" s="118"/>
      <c r="HO359" s="118"/>
      <c r="HP359" s="118"/>
    </row>
    <row r="360" spans="1:224" s="272" customFormat="1" ht="15.6" x14ac:dyDescent="0.25">
      <c r="A360" s="112"/>
      <c r="B360" s="283"/>
      <c r="C360" s="113"/>
      <c r="D360" s="279"/>
      <c r="E360" s="280"/>
      <c r="F360" s="281"/>
      <c r="H360" s="199"/>
      <c r="I360" s="238"/>
      <c r="J360" s="119"/>
      <c r="K360" s="120"/>
      <c r="L360" s="118"/>
      <c r="M360" s="118"/>
      <c r="N360" s="118"/>
      <c r="O360" s="118"/>
      <c r="P360" s="118"/>
      <c r="Q360" s="118"/>
      <c r="R360" s="118"/>
      <c r="S360" s="118"/>
      <c r="T360" s="118"/>
      <c r="U360" s="118"/>
      <c r="V360" s="118"/>
      <c r="W360" s="118"/>
      <c r="X360" s="118"/>
      <c r="Y360" s="118"/>
      <c r="Z360" s="118"/>
      <c r="AA360" s="118"/>
      <c r="AB360" s="118"/>
      <c r="AC360" s="118"/>
      <c r="AD360" s="118"/>
      <c r="AE360" s="118"/>
      <c r="AF360" s="118"/>
      <c r="AG360" s="118"/>
      <c r="AH360" s="118"/>
      <c r="AI360" s="118"/>
      <c r="AJ360" s="118"/>
      <c r="AK360" s="118"/>
      <c r="AL360" s="118"/>
      <c r="AM360" s="118"/>
      <c r="AN360" s="118"/>
      <c r="AO360" s="118"/>
      <c r="AP360" s="118"/>
      <c r="AQ360" s="118"/>
      <c r="AR360" s="118"/>
      <c r="AS360" s="118"/>
      <c r="AT360" s="118"/>
      <c r="AU360" s="118"/>
      <c r="AV360" s="118"/>
      <c r="AW360" s="118"/>
      <c r="AX360" s="118"/>
      <c r="AY360" s="118"/>
      <c r="AZ360" s="118"/>
      <c r="BA360" s="118"/>
      <c r="BB360" s="118"/>
      <c r="BC360" s="118"/>
      <c r="BD360" s="118"/>
      <c r="BE360" s="118"/>
      <c r="BF360" s="118"/>
      <c r="BG360" s="118"/>
      <c r="BH360" s="118"/>
      <c r="BI360" s="118"/>
      <c r="BJ360" s="118"/>
      <c r="BK360" s="118"/>
      <c r="BL360" s="118"/>
      <c r="BM360" s="118"/>
      <c r="BN360" s="118"/>
      <c r="BO360" s="118"/>
      <c r="BP360" s="118"/>
      <c r="BQ360" s="118"/>
      <c r="BR360" s="118"/>
      <c r="BS360" s="118"/>
      <c r="BT360" s="118"/>
      <c r="BU360" s="118"/>
      <c r="BV360" s="118"/>
      <c r="BW360" s="118"/>
      <c r="BX360" s="118"/>
      <c r="BY360" s="118"/>
      <c r="BZ360" s="118"/>
      <c r="CA360" s="118"/>
      <c r="CB360" s="118"/>
      <c r="CC360" s="118"/>
      <c r="CD360" s="118"/>
      <c r="CE360" s="118"/>
      <c r="CF360" s="118"/>
      <c r="CG360" s="118"/>
      <c r="CH360" s="118"/>
      <c r="CI360" s="118"/>
      <c r="CJ360" s="118"/>
      <c r="CK360" s="118"/>
      <c r="CL360" s="118"/>
      <c r="CM360" s="118"/>
      <c r="CN360" s="118"/>
      <c r="CO360" s="118"/>
      <c r="CP360" s="118"/>
      <c r="CQ360" s="118"/>
      <c r="CR360" s="118"/>
      <c r="CS360" s="118"/>
      <c r="CT360" s="118"/>
      <c r="CU360" s="118"/>
      <c r="CV360" s="118"/>
      <c r="CW360" s="118"/>
      <c r="CX360" s="118"/>
      <c r="CY360" s="118"/>
      <c r="CZ360" s="118"/>
      <c r="DA360" s="118"/>
      <c r="DB360" s="118"/>
      <c r="DC360" s="118"/>
      <c r="DD360" s="118"/>
      <c r="DE360" s="118"/>
      <c r="DF360" s="118"/>
      <c r="DG360" s="118"/>
      <c r="DH360" s="118"/>
      <c r="DI360" s="118"/>
      <c r="DJ360" s="118"/>
      <c r="DK360" s="118"/>
      <c r="DL360" s="118"/>
      <c r="DM360" s="118"/>
      <c r="DN360" s="118"/>
      <c r="DO360" s="118"/>
      <c r="DP360" s="118"/>
      <c r="DQ360" s="118"/>
      <c r="DR360" s="118"/>
      <c r="DS360" s="118"/>
      <c r="DT360" s="118"/>
      <c r="DU360" s="118"/>
      <c r="DV360" s="118"/>
      <c r="DW360" s="118"/>
      <c r="DX360" s="118"/>
      <c r="DY360" s="118"/>
      <c r="DZ360" s="118"/>
      <c r="EA360" s="118"/>
      <c r="EB360" s="118"/>
      <c r="EC360" s="118"/>
      <c r="ED360" s="118"/>
      <c r="EE360" s="118"/>
      <c r="EF360" s="118"/>
      <c r="EG360" s="118"/>
      <c r="EH360" s="118"/>
      <c r="EI360" s="118"/>
      <c r="EJ360" s="118"/>
      <c r="EK360" s="118"/>
      <c r="EL360" s="118"/>
      <c r="EM360" s="118"/>
      <c r="EN360" s="118"/>
      <c r="EO360" s="118"/>
      <c r="EP360" s="118"/>
      <c r="EQ360" s="118"/>
      <c r="ER360" s="118"/>
      <c r="ES360" s="118"/>
      <c r="ET360" s="118"/>
      <c r="EU360" s="118"/>
      <c r="EV360" s="118"/>
      <c r="EW360" s="118"/>
      <c r="EX360" s="118"/>
      <c r="EY360" s="118"/>
      <c r="EZ360" s="118"/>
      <c r="FA360" s="118"/>
      <c r="FB360" s="118"/>
      <c r="FC360" s="118"/>
      <c r="FD360" s="118"/>
      <c r="FE360" s="118"/>
      <c r="FF360" s="118"/>
      <c r="FG360" s="118"/>
      <c r="FH360" s="118"/>
      <c r="FI360" s="118"/>
      <c r="FJ360" s="118"/>
      <c r="FK360" s="118"/>
      <c r="FL360" s="118"/>
      <c r="FM360" s="118"/>
      <c r="FN360" s="118"/>
      <c r="FO360" s="118"/>
      <c r="FP360" s="118"/>
      <c r="FQ360" s="118"/>
      <c r="FR360" s="118"/>
      <c r="FS360" s="118"/>
      <c r="FT360" s="118"/>
      <c r="FU360" s="118"/>
      <c r="FV360" s="118"/>
      <c r="FW360" s="118"/>
      <c r="FX360" s="118"/>
      <c r="FY360" s="118"/>
      <c r="FZ360" s="118"/>
      <c r="GA360" s="118"/>
      <c r="GB360" s="118"/>
      <c r="GC360" s="118"/>
      <c r="GD360" s="118"/>
      <c r="GE360" s="118"/>
      <c r="GF360" s="118"/>
      <c r="GG360" s="118"/>
      <c r="GH360" s="118"/>
      <c r="GI360" s="118"/>
      <c r="GJ360" s="118"/>
      <c r="GK360" s="118"/>
      <c r="GL360" s="118"/>
      <c r="GM360" s="118"/>
      <c r="GN360" s="118"/>
      <c r="GO360" s="118"/>
      <c r="GP360" s="118"/>
      <c r="GQ360" s="118"/>
      <c r="GR360" s="118"/>
      <c r="GS360" s="118"/>
      <c r="GT360" s="118"/>
      <c r="GU360" s="118"/>
      <c r="GV360" s="118"/>
      <c r="GW360" s="118"/>
      <c r="GX360" s="118"/>
      <c r="GY360" s="118"/>
      <c r="GZ360" s="118"/>
      <c r="HA360" s="118"/>
      <c r="HB360" s="118"/>
      <c r="HC360" s="118"/>
      <c r="HD360" s="118"/>
      <c r="HE360" s="118"/>
      <c r="HF360" s="118"/>
      <c r="HG360" s="118"/>
      <c r="HH360" s="118"/>
      <c r="HI360" s="118"/>
      <c r="HJ360" s="118"/>
      <c r="HK360" s="118"/>
      <c r="HL360" s="118"/>
      <c r="HM360" s="118"/>
      <c r="HN360" s="118"/>
      <c r="HO360" s="118"/>
      <c r="HP360" s="118"/>
    </row>
    <row r="361" spans="1:224" s="272" customFormat="1" ht="17.399999999999999" x14ac:dyDescent="0.25">
      <c r="A361" s="112"/>
      <c r="B361" s="269"/>
      <c r="C361" s="113"/>
      <c r="D361" s="270"/>
      <c r="E361" s="271"/>
      <c r="F361" s="270"/>
      <c r="H361" s="199"/>
      <c r="I361" s="238"/>
      <c r="J361" s="119"/>
      <c r="K361" s="120"/>
      <c r="L361" s="118"/>
      <c r="M361" s="118"/>
      <c r="N361" s="118"/>
      <c r="O361" s="118"/>
      <c r="P361" s="118"/>
      <c r="Q361" s="118"/>
      <c r="R361" s="118"/>
      <c r="S361" s="118"/>
      <c r="T361" s="118"/>
      <c r="U361" s="118"/>
      <c r="V361" s="118"/>
      <c r="W361" s="118"/>
      <c r="X361" s="118"/>
      <c r="Y361" s="118"/>
      <c r="Z361" s="118"/>
      <c r="AA361" s="118"/>
      <c r="AB361" s="118"/>
      <c r="AC361" s="118"/>
      <c r="AD361" s="118"/>
      <c r="AE361" s="118"/>
      <c r="AF361" s="118"/>
      <c r="AG361" s="118"/>
      <c r="AH361" s="118"/>
      <c r="AI361" s="118"/>
      <c r="AJ361" s="118"/>
      <c r="AK361" s="118"/>
      <c r="AL361" s="118"/>
      <c r="AM361" s="118"/>
      <c r="AN361" s="118"/>
      <c r="AO361" s="118"/>
      <c r="AP361" s="118"/>
      <c r="AQ361" s="118"/>
      <c r="AR361" s="118"/>
      <c r="AS361" s="118"/>
      <c r="AT361" s="118"/>
      <c r="AU361" s="118"/>
      <c r="AV361" s="118"/>
      <c r="AW361" s="118"/>
      <c r="AX361" s="118"/>
      <c r="AY361" s="118"/>
      <c r="AZ361" s="118"/>
      <c r="BA361" s="118"/>
      <c r="BB361" s="118"/>
      <c r="BC361" s="118"/>
      <c r="BD361" s="118"/>
      <c r="BE361" s="118"/>
      <c r="BF361" s="118"/>
      <c r="BG361" s="118"/>
      <c r="BH361" s="118"/>
      <c r="BI361" s="118"/>
      <c r="BJ361" s="118"/>
      <c r="BK361" s="118"/>
      <c r="BL361" s="118"/>
      <c r="BM361" s="118"/>
      <c r="BN361" s="118"/>
      <c r="BO361" s="118"/>
      <c r="BP361" s="118"/>
      <c r="BQ361" s="118"/>
      <c r="BR361" s="118"/>
      <c r="BS361" s="118"/>
      <c r="BT361" s="118"/>
      <c r="BU361" s="118"/>
      <c r="BV361" s="118"/>
      <c r="BW361" s="118"/>
      <c r="BX361" s="118"/>
      <c r="BY361" s="118"/>
      <c r="BZ361" s="118"/>
      <c r="CA361" s="118"/>
      <c r="CB361" s="118"/>
      <c r="CC361" s="118"/>
      <c r="CD361" s="118"/>
      <c r="CE361" s="118"/>
      <c r="CF361" s="118"/>
      <c r="CG361" s="118"/>
      <c r="CH361" s="118"/>
      <c r="CI361" s="118"/>
      <c r="CJ361" s="118"/>
      <c r="CK361" s="118"/>
      <c r="CL361" s="118"/>
      <c r="CM361" s="118"/>
      <c r="CN361" s="118"/>
      <c r="CO361" s="118"/>
      <c r="CP361" s="118"/>
      <c r="CQ361" s="118"/>
      <c r="CR361" s="118"/>
      <c r="CS361" s="118"/>
      <c r="CT361" s="118"/>
      <c r="CU361" s="118"/>
      <c r="CV361" s="118"/>
      <c r="CW361" s="118"/>
      <c r="CX361" s="118"/>
      <c r="CY361" s="118"/>
      <c r="CZ361" s="118"/>
      <c r="DA361" s="118"/>
      <c r="DB361" s="118"/>
      <c r="DC361" s="118"/>
      <c r="DD361" s="118"/>
      <c r="DE361" s="118"/>
      <c r="DF361" s="118"/>
      <c r="DG361" s="118"/>
      <c r="DH361" s="118"/>
      <c r="DI361" s="118"/>
      <c r="DJ361" s="118"/>
      <c r="DK361" s="118"/>
      <c r="DL361" s="118"/>
      <c r="DM361" s="118"/>
      <c r="DN361" s="118"/>
      <c r="DO361" s="118"/>
      <c r="DP361" s="118"/>
      <c r="DQ361" s="118"/>
      <c r="DR361" s="118"/>
      <c r="DS361" s="118"/>
      <c r="DT361" s="118"/>
      <c r="DU361" s="118"/>
      <c r="DV361" s="118"/>
      <c r="DW361" s="118"/>
      <c r="DX361" s="118"/>
      <c r="DY361" s="118"/>
      <c r="DZ361" s="118"/>
      <c r="EA361" s="118"/>
      <c r="EB361" s="118"/>
      <c r="EC361" s="118"/>
      <c r="ED361" s="118"/>
      <c r="EE361" s="118"/>
      <c r="EF361" s="118"/>
      <c r="EG361" s="118"/>
      <c r="EH361" s="118"/>
      <c r="EI361" s="118"/>
      <c r="EJ361" s="118"/>
      <c r="EK361" s="118"/>
      <c r="EL361" s="118"/>
      <c r="EM361" s="118"/>
      <c r="EN361" s="118"/>
      <c r="EO361" s="118"/>
      <c r="EP361" s="118"/>
      <c r="EQ361" s="118"/>
      <c r="ER361" s="118"/>
      <c r="ES361" s="118"/>
      <c r="ET361" s="118"/>
      <c r="EU361" s="118"/>
      <c r="EV361" s="118"/>
      <c r="EW361" s="118"/>
      <c r="EX361" s="118"/>
      <c r="EY361" s="118"/>
      <c r="EZ361" s="118"/>
      <c r="FA361" s="118"/>
      <c r="FB361" s="118"/>
      <c r="FC361" s="118"/>
      <c r="FD361" s="118"/>
      <c r="FE361" s="118"/>
      <c r="FF361" s="118"/>
      <c r="FG361" s="118"/>
      <c r="FH361" s="118"/>
      <c r="FI361" s="118"/>
      <c r="FJ361" s="118"/>
      <c r="FK361" s="118"/>
      <c r="FL361" s="118"/>
      <c r="FM361" s="118"/>
      <c r="FN361" s="118"/>
      <c r="FO361" s="118"/>
      <c r="FP361" s="118"/>
      <c r="FQ361" s="118"/>
      <c r="FR361" s="118"/>
      <c r="FS361" s="118"/>
      <c r="FT361" s="118"/>
      <c r="FU361" s="118"/>
      <c r="FV361" s="118"/>
      <c r="FW361" s="118"/>
      <c r="FX361" s="118"/>
      <c r="FY361" s="118"/>
      <c r="FZ361" s="118"/>
      <c r="GA361" s="118"/>
      <c r="GB361" s="118"/>
      <c r="GC361" s="118"/>
      <c r="GD361" s="118"/>
      <c r="GE361" s="118"/>
      <c r="GF361" s="118"/>
      <c r="GG361" s="118"/>
      <c r="GH361" s="118"/>
      <c r="GI361" s="118"/>
      <c r="GJ361" s="118"/>
      <c r="GK361" s="118"/>
      <c r="GL361" s="118"/>
      <c r="GM361" s="118"/>
      <c r="GN361" s="118"/>
      <c r="GO361" s="118"/>
      <c r="GP361" s="118"/>
      <c r="GQ361" s="118"/>
      <c r="GR361" s="118"/>
      <c r="GS361" s="118"/>
      <c r="GT361" s="118"/>
      <c r="GU361" s="118"/>
      <c r="GV361" s="118"/>
      <c r="GW361" s="118"/>
      <c r="GX361" s="118"/>
      <c r="GY361" s="118"/>
      <c r="GZ361" s="118"/>
      <c r="HA361" s="118"/>
      <c r="HB361" s="118"/>
      <c r="HC361" s="118"/>
      <c r="HD361" s="118"/>
      <c r="HE361" s="118"/>
      <c r="HF361" s="118"/>
      <c r="HG361" s="118"/>
      <c r="HH361" s="118"/>
      <c r="HI361" s="118"/>
      <c r="HJ361" s="118"/>
      <c r="HK361" s="118"/>
      <c r="HL361" s="118"/>
      <c r="HM361" s="118"/>
      <c r="HN361" s="118"/>
      <c r="HO361" s="118"/>
      <c r="HP361" s="118"/>
    </row>
    <row r="362" spans="1:224" s="272" customFormat="1" ht="15.6" x14ac:dyDescent="0.25">
      <c r="A362" s="112"/>
      <c r="B362" s="113"/>
      <c r="C362" s="113"/>
      <c r="D362" s="275"/>
      <c r="E362" s="276"/>
      <c r="F362" s="277"/>
      <c r="H362" s="199"/>
      <c r="I362" s="238"/>
      <c r="J362" s="119"/>
      <c r="K362" s="120"/>
      <c r="L362" s="118"/>
      <c r="M362" s="118"/>
      <c r="N362" s="118"/>
      <c r="O362" s="118"/>
      <c r="P362" s="118"/>
      <c r="Q362" s="118"/>
      <c r="R362" s="118"/>
      <c r="S362" s="118"/>
      <c r="T362" s="118"/>
      <c r="U362" s="118"/>
      <c r="V362" s="118"/>
      <c r="W362" s="118"/>
      <c r="X362" s="118"/>
      <c r="Y362" s="118"/>
      <c r="Z362" s="118"/>
      <c r="AA362" s="118"/>
      <c r="AB362" s="118"/>
      <c r="AC362" s="118"/>
      <c r="AD362" s="118"/>
      <c r="AE362" s="118"/>
      <c r="AF362" s="118"/>
      <c r="AG362" s="118"/>
      <c r="AH362" s="118"/>
      <c r="AI362" s="118"/>
      <c r="AJ362" s="118"/>
      <c r="AK362" s="118"/>
      <c r="AL362" s="118"/>
      <c r="AM362" s="118"/>
      <c r="AN362" s="118"/>
      <c r="AO362" s="118"/>
      <c r="AP362" s="118"/>
      <c r="AQ362" s="118"/>
      <c r="AR362" s="118"/>
      <c r="AS362" s="118"/>
      <c r="AT362" s="118"/>
      <c r="AU362" s="118"/>
      <c r="AV362" s="118"/>
      <c r="AW362" s="118"/>
      <c r="AX362" s="118"/>
      <c r="AY362" s="118"/>
      <c r="AZ362" s="118"/>
      <c r="BA362" s="118"/>
      <c r="BB362" s="118"/>
      <c r="BC362" s="118"/>
      <c r="BD362" s="118"/>
      <c r="BE362" s="118"/>
      <c r="BF362" s="118"/>
      <c r="BG362" s="118"/>
      <c r="BH362" s="118"/>
      <c r="BI362" s="118"/>
      <c r="BJ362" s="118"/>
      <c r="BK362" s="118"/>
      <c r="BL362" s="118"/>
      <c r="BM362" s="118"/>
      <c r="BN362" s="118"/>
      <c r="BO362" s="118"/>
      <c r="BP362" s="118"/>
      <c r="BQ362" s="118"/>
      <c r="BR362" s="118"/>
      <c r="BS362" s="118"/>
      <c r="BT362" s="118"/>
      <c r="BU362" s="118"/>
      <c r="BV362" s="118"/>
      <c r="BW362" s="118"/>
      <c r="BX362" s="118"/>
      <c r="BY362" s="118"/>
      <c r="BZ362" s="118"/>
      <c r="CA362" s="118"/>
      <c r="CB362" s="118"/>
      <c r="CC362" s="118"/>
      <c r="CD362" s="118"/>
      <c r="CE362" s="118"/>
      <c r="CF362" s="118"/>
      <c r="CG362" s="118"/>
      <c r="CH362" s="118"/>
      <c r="CI362" s="118"/>
      <c r="CJ362" s="118"/>
      <c r="CK362" s="118"/>
      <c r="CL362" s="118"/>
      <c r="CM362" s="118"/>
      <c r="CN362" s="118"/>
      <c r="CO362" s="118"/>
      <c r="CP362" s="118"/>
      <c r="CQ362" s="118"/>
      <c r="CR362" s="118"/>
      <c r="CS362" s="118"/>
      <c r="CT362" s="118"/>
      <c r="CU362" s="118"/>
      <c r="CV362" s="118"/>
      <c r="CW362" s="118"/>
      <c r="CX362" s="118"/>
      <c r="CY362" s="118"/>
      <c r="CZ362" s="118"/>
      <c r="DA362" s="118"/>
      <c r="DB362" s="118"/>
      <c r="DC362" s="118"/>
      <c r="DD362" s="118"/>
      <c r="DE362" s="118"/>
      <c r="DF362" s="118"/>
      <c r="DG362" s="118"/>
      <c r="DH362" s="118"/>
      <c r="DI362" s="118"/>
      <c r="DJ362" s="118"/>
      <c r="DK362" s="118"/>
      <c r="DL362" s="118"/>
      <c r="DM362" s="118"/>
      <c r="DN362" s="118"/>
      <c r="DO362" s="118"/>
      <c r="DP362" s="118"/>
      <c r="DQ362" s="118"/>
      <c r="DR362" s="118"/>
      <c r="DS362" s="118"/>
      <c r="DT362" s="118"/>
      <c r="DU362" s="118"/>
      <c r="DV362" s="118"/>
      <c r="DW362" s="118"/>
      <c r="DX362" s="118"/>
      <c r="DY362" s="118"/>
      <c r="DZ362" s="118"/>
      <c r="EA362" s="118"/>
      <c r="EB362" s="118"/>
      <c r="EC362" s="118"/>
      <c r="ED362" s="118"/>
      <c r="EE362" s="118"/>
      <c r="EF362" s="118"/>
      <c r="EG362" s="118"/>
      <c r="EH362" s="118"/>
      <c r="EI362" s="118"/>
      <c r="EJ362" s="118"/>
      <c r="EK362" s="118"/>
      <c r="EL362" s="118"/>
      <c r="EM362" s="118"/>
      <c r="EN362" s="118"/>
      <c r="EO362" s="118"/>
      <c r="EP362" s="118"/>
      <c r="EQ362" s="118"/>
      <c r="ER362" s="118"/>
      <c r="ES362" s="118"/>
      <c r="ET362" s="118"/>
      <c r="EU362" s="118"/>
      <c r="EV362" s="118"/>
      <c r="EW362" s="118"/>
      <c r="EX362" s="118"/>
      <c r="EY362" s="118"/>
      <c r="EZ362" s="118"/>
      <c r="FA362" s="118"/>
      <c r="FB362" s="118"/>
      <c r="FC362" s="118"/>
      <c r="FD362" s="118"/>
      <c r="FE362" s="118"/>
      <c r="FF362" s="118"/>
      <c r="FG362" s="118"/>
      <c r="FH362" s="118"/>
      <c r="FI362" s="118"/>
      <c r="FJ362" s="118"/>
      <c r="FK362" s="118"/>
      <c r="FL362" s="118"/>
      <c r="FM362" s="118"/>
      <c r="FN362" s="118"/>
      <c r="FO362" s="118"/>
      <c r="FP362" s="118"/>
      <c r="FQ362" s="118"/>
      <c r="FR362" s="118"/>
      <c r="FS362" s="118"/>
      <c r="FT362" s="118"/>
      <c r="FU362" s="118"/>
      <c r="FV362" s="118"/>
      <c r="FW362" s="118"/>
      <c r="FX362" s="118"/>
      <c r="FY362" s="118"/>
      <c r="FZ362" s="118"/>
      <c r="GA362" s="118"/>
      <c r="GB362" s="118"/>
      <c r="GC362" s="118"/>
      <c r="GD362" s="118"/>
      <c r="GE362" s="118"/>
      <c r="GF362" s="118"/>
      <c r="GG362" s="118"/>
      <c r="GH362" s="118"/>
      <c r="GI362" s="118"/>
      <c r="GJ362" s="118"/>
      <c r="GK362" s="118"/>
      <c r="GL362" s="118"/>
      <c r="GM362" s="118"/>
      <c r="GN362" s="118"/>
      <c r="GO362" s="118"/>
      <c r="GP362" s="118"/>
      <c r="GQ362" s="118"/>
      <c r="GR362" s="118"/>
      <c r="GS362" s="118"/>
      <c r="GT362" s="118"/>
      <c r="GU362" s="118"/>
      <c r="GV362" s="118"/>
      <c r="GW362" s="118"/>
      <c r="GX362" s="118"/>
      <c r="GY362" s="118"/>
      <c r="GZ362" s="118"/>
      <c r="HA362" s="118"/>
      <c r="HB362" s="118"/>
      <c r="HC362" s="118"/>
      <c r="HD362" s="118"/>
      <c r="HE362" s="118"/>
      <c r="HF362" s="118"/>
      <c r="HG362" s="118"/>
      <c r="HH362" s="118"/>
      <c r="HI362" s="118"/>
      <c r="HJ362" s="118"/>
      <c r="HK362" s="118"/>
      <c r="HL362" s="118"/>
      <c r="HM362" s="118"/>
      <c r="HN362" s="118"/>
      <c r="HO362" s="118"/>
      <c r="HP362" s="118"/>
    </row>
    <row r="363" spans="1:224" s="272" customFormat="1" ht="15.6" x14ac:dyDescent="0.25">
      <c r="A363" s="112"/>
      <c r="B363" s="113"/>
      <c r="C363" s="113"/>
      <c r="D363" s="275"/>
      <c r="E363" s="276"/>
      <c r="F363" s="277"/>
      <c r="H363" s="199"/>
      <c r="I363" s="238"/>
      <c r="J363" s="119"/>
      <c r="K363" s="120"/>
      <c r="L363" s="118"/>
      <c r="M363" s="118"/>
      <c r="N363" s="118"/>
      <c r="O363" s="118"/>
      <c r="P363" s="118"/>
      <c r="Q363" s="118"/>
      <c r="R363" s="118"/>
      <c r="S363" s="118"/>
      <c r="T363" s="118"/>
      <c r="U363" s="118"/>
      <c r="V363" s="118"/>
      <c r="W363" s="118"/>
      <c r="X363" s="118"/>
      <c r="Y363" s="118"/>
      <c r="Z363" s="118"/>
      <c r="AA363" s="118"/>
      <c r="AB363" s="118"/>
      <c r="AC363" s="118"/>
      <c r="AD363" s="118"/>
      <c r="AE363" s="118"/>
      <c r="AF363" s="118"/>
      <c r="AG363" s="118"/>
      <c r="AH363" s="118"/>
      <c r="AI363" s="118"/>
      <c r="AJ363" s="118"/>
      <c r="AK363" s="118"/>
      <c r="AL363" s="118"/>
      <c r="AM363" s="118"/>
      <c r="AN363" s="118"/>
      <c r="AO363" s="118"/>
      <c r="AP363" s="118"/>
      <c r="AQ363" s="118"/>
      <c r="AR363" s="118"/>
      <c r="AS363" s="118"/>
      <c r="AT363" s="118"/>
      <c r="AU363" s="118"/>
      <c r="AV363" s="118"/>
      <c r="AW363" s="118"/>
      <c r="AX363" s="118"/>
      <c r="AY363" s="118"/>
      <c r="AZ363" s="118"/>
      <c r="BA363" s="118"/>
      <c r="BB363" s="118"/>
      <c r="BC363" s="118"/>
      <c r="BD363" s="118"/>
      <c r="BE363" s="118"/>
      <c r="BF363" s="118"/>
      <c r="BG363" s="118"/>
      <c r="BH363" s="118"/>
      <c r="BI363" s="118"/>
      <c r="BJ363" s="118"/>
      <c r="BK363" s="118"/>
      <c r="BL363" s="118"/>
      <c r="BM363" s="118"/>
      <c r="BN363" s="118"/>
      <c r="BO363" s="118"/>
      <c r="BP363" s="118"/>
      <c r="BQ363" s="118"/>
      <c r="BR363" s="118"/>
      <c r="BS363" s="118"/>
      <c r="BT363" s="118"/>
      <c r="BU363" s="118"/>
      <c r="BV363" s="118"/>
      <c r="BW363" s="118"/>
      <c r="BX363" s="118"/>
      <c r="BY363" s="118"/>
      <c r="BZ363" s="118"/>
      <c r="CA363" s="118"/>
      <c r="CB363" s="118"/>
      <c r="CC363" s="118"/>
      <c r="CD363" s="118"/>
      <c r="CE363" s="118"/>
      <c r="CF363" s="118"/>
      <c r="CG363" s="118"/>
      <c r="CH363" s="118"/>
      <c r="CI363" s="118"/>
      <c r="CJ363" s="118"/>
      <c r="CK363" s="118"/>
      <c r="CL363" s="118"/>
      <c r="CM363" s="118"/>
      <c r="CN363" s="118"/>
      <c r="CO363" s="118"/>
      <c r="CP363" s="118"/>
      <c r="CQ363" s="118"/>
      <c r="CR363" s="118"/>
      <c r="CS363" s="118"/>
      <c r="CT363" s="118"/>
      <c r="CU363" s="118"/>
      <c r="CV363" s="118"/>
      <c r="CW363" s="118"/>
      <c r="CX363" s="118"/>
      <c r="CY363" s="118"/>
      <c r="CZ363" s="118"/>
      <c r="DA363" s="118"/>
      <c r="DB363" s="118"/>
      <c r="DC363" s="118"/>
      <c r="DD363" s="118"/>
      <c r="DE363" s="118"/>
      <c r="DF363" s="118"/>
      <c r="DG363" s="118"/>
      <c r="DH363" s="118"/>
      <c r="DI363" s="118"/>
      <c r="DJ363" s="118"/>
      <c r="DK363" s="118"/>
      <c r="DL363" s="118"/>
      <c r="DM363" s="118"/>
      <c r="DN363" s="118"/>
      <c r="DO363" s="118"/>
      <c r="DP363" s="118"/>
      <c r="DQ363" s="118"/>
      <c r="DR363" s="118"/>
      <c r="DS363" s="118"/>
      <c r="DT363" s="118"/>
      <c r="DU363" s="118"/>
      <c r="DV363" s="118"/>
      <c r="DW363" s="118"/>
      <c r="DX363" s="118"/>
      <c r="DY363" s="118"/>
      <c r="DZ363" s="118"/>
      <c r="EA363" s="118"/>
      <c r="EB363" s="118"/>
      <c r="EC363" s="118"/>
      <c r="ED363" s="118"/>
      <c r="EE363" s="118"/>
      <c r="EF363" s="118"/>
      <c r="EG363" s="118"/>
      <c r="EH363" s="118"/>
      <c r="EI363" s="118"/>
      <c r="EJ363" s="118"/>
      <c r="EK363" s="118"/>
      <c r="EL363" s="118"/>
      <c r="EM363" s="118"/>
      <c r="EN363" s="118"/>
      <c r="EO363" s="118"/>
      <c r="EP363" s="118"/>
      <c r="EQ363" s="118"/>
      <c r="ER363" s="118"/>
      <c r="ES363" s="118"/>
      <c r="ET363" s="118"/>
      <c r="EU363" s="118"/>
      <c r="EV363" s="118"/>
      <c r="EW363" s="118"/>
      <c r="EX363" s="118"/>
      <c r="EY363" s="118"/>
      <c r="EZ363" s="118"/>
      <c r="FA363" s="118"/>
      <c r="FB363" s="118"/>
      <c r="FC363" s="118"/>
      <c r="FD363" s="118"/>
      <c r="FE363" s="118"/>
      <c r="FF363" s="118"/>
      <c r="FG363" s="118"/>
      <c r="FH363" s="118"/>
      <c r="FI363" s="118"/>
      <c r="FJ363" s="118"/>
      <c r="FK363" s="118"/>
      <c r="FL363" s="118"/>
      <c r="FM363" s="118"/>
      <c r="FN363" s="118"/>
      <c r="FO363" s="118"/>
      <c r="FP363" s="118"/>
      <c r="FQ363" s="118"/>
      <c r="FR363" s="118"/>
      <c r="FS363" s="118"/>
      <c r="FT363" s="118"/>
      <c r="FU363" s="118"/>
      <c r="FV363" s="118"/>
      <c r="FW363" s="118"/>
      <c r="FX363" s="118"/>
      <c r="FY363" s="118"/>
      <c r="FZ363" s="118"/>
      <c r="GA363" s="118"/>
      <c r="GB363" s="118"/>
      <c r="GC363" s="118"/>
      <c r="GD363" s="118"/>
      <c r="GE363" s="118"/>
      <c r="GF363" s="118"/>
      <c r="GG363" s="118"/>
      <c r="GH363" s="118"/>
      <c r="GI363" s="118"/>
      <c r="GJ363" s="118"/>
      <c r="GK363" s="118"/>
      <c r="GL363" s="118"/>
      <c r="GM363" s="118"/>
      <c r="GN363" s="118"/>
      <c r="GO363" s="118"/>
      <c r="GP363" s="118"/>
      <c r="GQ363" s="118"/>
      <c r="GR363" s="118"/>
      <c r="GS363" s="118"/>
      <c r="GT363" s="118"/>
      <c r="GU363" s="118"/>
      <c r="GV363" s="118"/>
      <c r="GW363" s="118"/>
      <c r="GX363" s="118"/>
      <c r="GY363" s="118"/>
      <c r="GZ363" s="118"/>
      <c r="HA363" s="118"/>
      <c r="HB363" s="118"/>
      <c r="HC363" s="118"/>
      <c r="HD363" s="118"/>
      <c r="HE363" s="118"/>
      <c r="HF363" s="118"/>
      <c r="HG363" s="118"/>
      <c r="HH363" s="118"/>
      <c r="HI363" s="118"/>
      <c r="HJ363" s="118"/>
      <c r="HK363" s="118"/>
      <c r="HL363" s="118"/>
      <c r="HM363" s="118"/>
      <c r="HN363" s="118"/>
      <c r="HO363" s="118"/>
      <c r="HP363" s="118"/>
    </row>
    <row r="364" spans="1:224" s="272" customFormat="1" x14ac:dyDescent="0.25">
      <c r="A364" s="112"/>
      <c r="B364" s="113"/>
      <c r="C364" s="113"/>
      <c r="D364" s="279"/>
      <c r="E364" s="280"/>
      <c r="F364" s="281"/>
      <c r="H364" s="199"/>
      <c r="I364" s="238"/>
      <c r="J364" s="119"/>
      <c r="K364" s="120"/>
      <c r="L364" s="118"/>
      <c r="M364" s="118"/>
      <c r="N364" s="118"/>
      <c r="O364" s="118"/>
      <c r="P364" s="118"/>
      <c r="Q364" s="118"/>
      <c r="R364" s="118"/>
      <c r="S364" s="118"/>
      <c r="T364" s="118"/>
      <c r="U364" s="118"/>
      <c r="V364" s="118"/>
      <c r="W364" s="118"/>
      <c r="X364" s="118"/>
      <c r="Y364" s="118"/>
      <c r="Z364" s="118"/>
      <c r="AA364" s="118"/>
      <c r="AB364" s="118"/>
      <c r="AC364" s="118"/>
      <c r="AD364" s="118"/>
      <c r="AE364" s="118"/>
      <c r="AF364" s="118"/>
      <c r="AG364" s="118"/>
      <c r="AH364" s="118"/>
      <c r="AI364" s="118"/>
      <c r="AJ364" s="118"/>
      <c r="AK364" s="118"/>
      <c r="AL364" s="118"/>
      <c r="AM364" s="118"/>
      <c r="AN364" s="118"/>
      <c r="AO364" s="118"/>
      <c r="AP364" s="118"/>
      <c r="AQ364" s="118"/>
      <c r="AR364" s="118"/>
      <c r="AS364" s="118"/>
      <c r="AT364" s="118"/>
      <c r="AU364" s="118"/>
      <c r="AV364" s="118"/>
      <c r="AW364" s="118"/>
      <c r="AX364" s="118"/>
      <c r="AY364" s="118"/>
      <c r="AZ364" s="118"/>
      <c r="BA364" s="118"/>
      <c r="BB364" s="118"/>
      <c r="BC364" s="118"/>
      <c r="BD364" s="118"/>
      <c r="BE364" s="118"/>
      <c r="BF364" s="118"/>
      <c r="BG364" s="118"/>
      <c r="BH364" s="118"/>
      <c r="BI364" s="118"/>
      <c r="BJ364" s="118"/>
      <c r="BK364" s="118"/>
      <c r="BL364" s="118"/>
      <c r="BM364" s="118"/>
      <c r="BN364" s="118"/>
      <c r="BO364" s="118"/>
      <c r="BP364" s="118"/>
      <c r="BQ364" s="118"/>
      <c r="BR364" s="118"/>
      <c r="BS364" s="118"/>
      <c r="BT364" s="118"/>
      <c r="BU364" s="118"/>
      <c r="BV364" s="118"/>
      <c r="BW364" s="118"/>
      <c r="BX364" s="118"/>
      <c r="BY364" s="118"/>
      <c r="BZ364" s="118"/>
      <c r="CA364" s="118"/>
      <c r="CB364" s="118"/>
      <c r="CC364" s="118"/>
      <c r="CD364" s="118"/>
      <c r="CE364" s="118"/>
      <c r="CF364" s="118"/>
      <c r="CG364" s="118"/>
      <c r="CH364" s="118"/>
      <c r="CI364" s="118"/>
      <c r="CJ364" s="118"/>
      <c r="CK364" s="118"/>
      <c r="CL364" s="118"/>
      <c r="CM364" s="118"/>
      <c r="CN364" s="118"/>
      <c r="CO364" s="118"/>
      <c r="CP364" s="118"/>
      <c r="CQ364" s="118"/>
      <c r="CR364" s="118"/>
      <c r="CS364" s="118"/>
      <c r="CT364" s="118"/>
      <c r="CU364" s="118"/>
      <c r="CV364" s="118"/>
      <c r="CW364" s="118"/>
      <c r="CX364" s="118"/>
      <c r="CY364" s="118"/>
      <c r="CZ364" s="118"/>
      <c r="DA364" s="118"/>
      <c r="DB364" s="118"/>
      <c r="DC364" s="118"/>
      <c r="DD364" s="118"/>
      <c r="DE364" s="118"/>
      <c r="DF364" s="118"/>
      <c r="DG364" s="118"/>
      <c r="DH364" s="118"/>
      <c r="DI364" s="118"/>
      <c r="DJ364" s="118"/>
      <c r="DK364" s="118"/>
      <c r="DL364" s="118"/>
      <c r="DM364" s="118"/>
      <c r="DN364" s="118"/>
      <c r="DO364" s="118"/>
      <c r="DP364" s="118"/>
      <c r="DQ364" s="118"/>
      <c r="DR364" s="118"/>
      <c r="DS364" s="118"/>
      <c r="DT364" s="118"/>
      <c r="DU364" s="118"/>
      <c r="DV364" s="118"/>
      <c r="DW364" s="118"/>
      <c r="DX364" s="118"/>
      <c r="DY364" s="118"/>
      <c r="DZ364" s="118"/>
      <c r="EA364" s="118"/>
      <c r="EB364" s="118"/>
      <c r="EC364" s="118"/>
      <c r="ED364" s="118"/>
      <c r="EE364" s="118"/>
      <c r="EF364" s="118"/>
      <c r="EG364" s="118"/>
      <c r="EH364" s="118"/>
      <c r="EI364" s="118"/>
      <c r="EJ364" s="118"/>
      <c r="EK364" s="118"/>
      <c r="EL364" s="118"/>
      <c r="EM364" s="118"/>
      <c r="EN364" s="118"/>
      <c r="EO364" s="118"/>
      <c r="EP364" s="118"/>
      <c r="EQ364" s="118"/>
      <c r="ER364" s="118"/>
      <c r="ES364" s="118"/>
      <c r="ET364" s="118"/>
      <c r="EU364" s="118"/>
      <c r="EV364" s="118"/>
      <c r="EW364" s="118"/>
      <c r="EX364" s="118"/>
      <c r="EY364" s="118"/>
      <c r="EZ364" s="118"/>
      <c r="FA364" s="118"/>
      <c r="FB364" s="118"/>
      <c r="FC364" s="118"/>
      <c r="FD364" s="118"/>
      <c r="FE364" s="118"/>
      <c r="FF364" s="118"/>
      <c r="FG364" s="118"/>
      <c r="FH364" s="118"/>
      <c r="FI364" s="118"/>
      <c r="FJ364" s="118"/>
      <c r="FK364" s="118"/>
      <c r="FL364" s="118"/>
      <c r="FM364" s="118"/>
      <c r="FN364" s="118"/>
      <c r="FO364" s="118"/>
      <c r="FP364" s="118"/>
      <c r="FQ364" s="118"/>
      <c r="FR364" s="118"/>
      <c r="FS364" s="118"/>
      <c r="FT364" s="118"/>
      <c r="FU364" s="118"/>
      <c r="FV364" s="118"/>
      <c r="FW364" s="118"/>
      <c r="FX364" s="118"/>
      <c r="FY364" s="118"/>
      <c r="FZ364" s="118"/>
      <c r="GA364" s="118"/>
      <c r="GB364" s="118"/>
      <c r="GC364" s="118"/>
      <c r="GD364" s="118"/>
      <c r="GE364" s="118"/>
      <c r="GF364" s="118"/>
      <c r="GG364" s="118"/>
      <c r="GH364" s="118"/>
      <c r="GI364" s="118"/>
      <c r="GJ364" s="118"/>
      <c r="GK364" s="118"/>
      <c r="GL364" s="118"/>
      <c r="GM364" s="118"/>
      <c r="GN364" s="118"/>
      <c r="GO364" s="118"/>
      <c r="GP364" s="118"/>
      <c r="GQ364" s="118"/>
      <c r="GR364" s="118"/>
      <c r="GS364" s="118"/>
      <c r="GT364" s="118"/>
      <c r="GU364" s="118"/>
      <c r="GV364" s="118"/>
      <c r="GW364" s="118"/>
      <c r="GX364" s="118"/>
      <c r="GY364" s="118"/>
      <c r="GZ364" s="118"/>
      <c r="HA364" s="118"/>
      <c r="HB364" s="118"/>
      <c r="HC364" s="118"/>
      <c r="HD364" s="118"/>
      <c r="HE364" s="118"/>
      <c r="HF364" s="118"/>
      <c r="HG364" s="118"/>
      <c r="HH364" s="118"/>
      <c r="HI364" s="118"/>
      <c r="HJ364" s="118"/>
      <c r="HK364" s="118"/>
      <c r="HL364" s="118"/>
      <c r="HM364" s="118"/>
      <c r="HN364" s="118"/>
      <c r="HO364" s="118"/>
      <c r="HP364" s="118"/>
    </row>
    <row r="365" spans="1:224" s="272" customFormat="1" x14ac:dyDescent="0.25">
      <c r="A365" s="112"/>
      <c r="B365" s="113"/>
      <c r="C365" s="113"/>
      <c r="D365" s="279"/>
      <c r="E365" s="280"/>
      <c r="F365" s="279"/>
      <c r="H365" s="199"/>
      <c r="I365" s="238"/>
      <c r="J365" s="119"/>
      <c r="K365" s="120"/>
      <c r="L365" s="118"/>
      <c r="M365" s="118"/>
      <c r="N365" s="118"/>
      <c r="O365" s="118"/>
      <c r="P365" s="118"/>
      <c r="Q365" s="118"/>
      <c r="R365" s="118"/>
      <c r="S365" s="118"/>
      <c r="T365" s="118"/>
      <c r="U365" s="118"/>
      <c r="V365" s="118"/>
      <c r="W365" s="118"/>
      <c r="X365" s="118"/>
      <c r="Y365" s="118"/>
      <c r="Z365" s="118"/>
      <c r="AA365" s="118"/>
      <c r="AB365" s="118"/>
      <c r="AC365" s="118"/>
      <c r="AD365" s="118"/>
      <c r="AE365" s="118"/>
      <c r="AF365" s="118"/>
      <c r="AG365" s="118"/>
      <c r="AH365" s="118"/>
      <c r="AI365" s="118"/>
      <c r="AJ365" s="118"/>
      <c r="AK365" s="118"/>
      <c r="AL365" s="118"/>
      <c r="AM365" s="118"/>
      <c r="AN365" s="118"/>
      <c r="AO365" s="118"/>
      <c r="AP365" s="118"/>
      <c r="AQ365" s="118"/>
      <c r="AR365" s="118"/>
      <c r="AS365" s="118"/>
      <c r="AT365" s="118"/>
      <c r="AU365" s="118"/>
      <c r="AV365" s="118"/>
      <c r="AW365" s="118"/>
      <c r="AX365" s="118"/>
      <c r="AY365" s="118"/>
      <c r="AZ365" s="118"/>
      <c r="BA365" s="118"/>
      <c r="BB365" s="118"/>
      <c r="BC365" s="118"/>
      <c r="BD365" s="118"/>
      <c r="BE365" s="118"/>
      <c r="BF365" s="118"/>
      <c r="BG365" s="118"/>
      <c r="BH365" s="118"/>
      <c r="BI365" s="118"/>
      <c r="BJ365" s="118"/>
      <c r="BK365" s="118"/>
      <c r="BL365" s="118"/>
      <c r="BM365" s="118"/>
      <c r="BN365" s="118"/>
      <c r="BO365" s="118"/>
      <c r="BP365" s="118"/>
      <c r="BQ365" s="118"/>
      <c r="BR365" s="118"/>
      <c r="BS365" s="118"/>
      <c r="BT365" s="118"/>
      <c r="BU365" s="118"/>
      <c r="BV365" s="118"/>
      <c r="BW365" s="118"/>
      <c r="BX365" s="118"/>
      <c r="BY365" s="118"/>
      <c r="BZ365" s="118"/>
      <c r="CA365" s="118"/>
      <c r="CB365" s="118"/>
      <c r="CC365" s="118"/>
      <c r="CD365" s="118"/>
      <c r="CE365" s="118"/>
      <c r="CF365" s="118"/>
      <c r="CG365" s="118"/>
      <c r="CH365" s="118"/>
      <c r="CI365" s="118"/>
      <c r="CJ365" s="118"/>
      <c r="CK365" s="118"/>
      <c r="CL365" s="118"/>
      <c r="CM365" s="118"/>
      <c r="CN365" s="118"/>
      <c r="CO365" s="118"/>
      <c r="CP365" s="118"/>
      <c r="CQ365" s="118"/>
      <c r="CR365" s="118"/>
      <c r="CS365" s="118"/>
      <c r="CT365" s="118"/>
      <c r="CU365" s="118"/>
      <c r="CV365" s="118"/>
      <c r="CW365" s="118"/>
      <c r="CX365" s="118"/>
      <c r="CY365" s="118"/>
      <c r="CZ365" s="118"/>
      <c r="DA365" s="118"/>
      <c r="DB365" s="118"/>
      <c r="DC365" s="118"/>
      <c r="DD365" s="118"/>
      <c r="DE365" s="118"/>
      <c r="DF365" s="118"/>
      <c r="DG365" s="118"/>
      <c r="DH365" s="118"/>
      <c r="DI365" s="118"/>
      <c r="DJ365" s="118"/>
      <c r="DK365" s="118"/>
      <c r="DL365" s="118"/>
      <c r="DM365" s="118"/>
      <c r="DN365" s="118"/>
      <c r="DO365" s="118"/>
      <c r="DP365" s="118"/>
      <c r="DQ365" s="118"/>
      <c r="DR365" s="118"/>
      <c r="DS365" s="118"/>
      <c r="DT365" s="118"/>
      <c r="DU365" s="118"/>
      <c r="DV365" s="118"/>
      <c r="DW365" s="118"/>
      <c r="DX365" s="118"/>
      <c r="DY365" s="118"/>
      <c r="DZ365" s="118"/>
      <c r="EA365" s="118"/>
      <c r="EB365" s="118"/>
      <c r="EC365" s="118"/>
      <c r="ED365" s="118"/>
      <c r="EE365" s="118"/>
      <c r="EF365" s="118"/>
      <c r="EG365" s="118"/>
      <c r="EH365" s="118"/>
      <c r="EI365" s="118"/>
      <c r="EJ365" s="118"/>
      <c r="EK365" s="118"/>
      <c r="EL365" s="118"/>
      <c r="EM365" s="118"/>
      <c r="EN365" s="118"/>
      <c r="EO365" s="118"/>
      <c r="EP365" s="118"/>
      <c r="EQ365" s="118"/>
      <c r="ER365" s="118"/>
      <c r="ES365" s="118"/>
      <c r="ET365" s="118"/>
      <c r="EU365" s="118"/>
      <c r="EV365" s="118"/>
      <c r="EW365" s="118"/>
      <c r="EX365" s="118"/>
      <c r="EY365" s="118"/>
      <c r="EZ365" s="118"/>
      <c r="FA365" s="118"/>
      <c r="FB365" s="118"/>
      <c r="FC365" s="118"/>
      <c r="FD365" s="118"/>
      <c r="FE365" s="118"/>
      <c r="FF365" s="118"/>
      <c r="FG365" s="118"/>
      <c r="FH365" s="118"/>
      <c r="FI365" s="118"/>
      <c r="FJ365" s="118"/>
      <c r="FK365" s="118"/>
      <c r="FL365" s="118"/>
      <c r="FM365" s="118"/>
      <c r="FN365" s="118"/>
      <c r="FO365" s="118"/>
      <c r="FP365" s="118"/>
      <c r="FQ365" s="118"/>
      <c r="FR365" s="118"/>
      <c r="FS365" s="118"/>
      <c r="FT365" s="118"/>
      <c r="FU365" s="118"/>
      <c r="FV365" s="118"/>
      <c r="FW365" s="118"/>
      <c r="FX365" s="118"/>
      <c r="FY365" s="118"/>
      <c r="FZ365" s="118"/>
      <c r="GA365" s="118"/>
      <c r="GB365" s="118"/>
      <c r="GC365" s="118"/>
      <c r="GD365" s="118"/>
      <c r="GE365" s="118"/>
      <c r="GF365" s="118"/>
      <c r="GG365" s="118"/>
      <c r="GH365" s="118"/>
      <c r="GI365" s="118"/>
      <c r="GJ365" s="118"/>
      <c r="GK365" s="118"/>
      <c r="GL365" s="118"/>
      <c r="GM365" s="118"/>
      <c r="GN365" s="118"/>
      <c r="GO365" s="118"/>
      <c r="GP365" s="118"/>
      <c r="GQ365" s="118"/>
      <c r="GR365" s="118"/>
      <c r="GS365" s="118"/>
      <c r="GT365" s="118"/>
      <c r="GU365" s="118"/>
      <c r="GV365" s="118"/>
      <c r="GW365" s="118"/>
      <c r="GX365" s="118"/>
      <c r="GY365" s="118"/>
      <c r="GZ365" s="118"/>
      <c r="HA365" s="118"/>
      <c r="HB365" s="118"/>
      <c r="HC365" s="118"/>
      <c r="HD365" s="118"/>
      <c r="HE365" s="118"/>
      <c r="HF365" s="118"/>
      <c r="HG365" s="118"/>
      <c r="HH365" s="118"/>
      <c r="HI365" s="118"/>
      <c r="HJ365" s="118"/>
      <c r="HK365" s="118"/>
      <c r="HL365" s="118"/>
      <c r="HM365" s="118"/>
      <c r="HN365" s="118"/>
      <c r="HO365" s="118"/>
      <c r="HP365" s="118"/>
    </row>
    <row r="366" spans="1:224" s="272" customFormat="1" ht="15.6" x14ac:dyDescent="0.25">
      <c r="A366" s="112"/>
      <c r="B366" s="113"/>
      <c r="C366" s="113"/>
      <c r="D366" s="275"/>
      <c r="E366" s="276"/>
      <c r="F366" s="277"/>
      <c r="H366" s="199"/>
      <c r="I366" s="238"/>
      <c r="J366" s="119"/>
      <c r="K366" s="120"/>
      <c r="L366" s="118"/>
      <c r="M366" s="118"/>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8"/>
      <c r="AL366" s="118"/>
      <c r="AM366" s="118"/>
      <c r="AN366" s="118"/>
      <c r="AO366" s="118"/>
      <c r="AP366" s="118"/>
      <c r="AQ366" s="118"/>
      <c r="AR366" s="118"/>
      <c r="AS366" s="118"/>
      <c r="AT366" s="118"/>
      <c r="AU366" s="118"/>
      <c r="AV366" s="118"/>
      <c r="AW366" s="118"/>
      <c r="AX366" s="118"/>
      <c r="AY366" s="118"/>
      <c r="AZ366" s="118"/>
      <c r="BA366" s="118"/>
      <c r="BB366" s="118"/>
      <c r="BC366" s="118"/>
      <c r="BD366" s="118"/>
      <c r="BE366" s="118"/>
      <c r="BF366" s="118"/>
      <c r="BG366" s="118"/>
      <c r="BH366" s="118"/>
      <c r="BI366" s="118"/>
      <c r="BJ366" s="118"/>
      <c r="BK366" s="118"/>
      <c r="BL366" s="118"/>
      <c r="BM366" s="118"/>
      <c r="BN366" s="118"/>
      <c r="BO366" s="118"/>
      <c r="BP366" s="118"/>
      <c r="BQ366" s="118"/>
      <c r="BR366" s="118"/>
      <c r="BS366" s="118"/>
      <c r="BT366" s="118"/>
      <c r="BU366" s="118"/>
      <c r="BV366" s="118"/>
      <c r="BW366" s="118"/>
      <c r="BX366" s="118"/>
      <c r="BY366" s="118"/>
      <c r="BZ366" s="118"/>
      <c r="CA366" s="118"/>
      <c r="CB366" s="118"/>
      <c r="CC366" s="118"/>
      <c r="CD366" s="118"/>
      <c r="CE366" s="118"/>
      <c r="CF366" s="118"/>
      <c r="CG366" s="118"/>
      <c r="CH366" s="118"/>
      <c r="CI366" s="118"/>
      <c r="CJ366" s="118"/>
      <c r="CK366" s="118"/>
      <c r="CL366" s="118"/>
      <c r="CM366" s="118"/>
      <c r="CN366" s="118"/>
      <c r="CO366" s="118"/>
      <c r="CP366" s="118"/>
      <c r="CQ366" s="118"/>
      <c r="CR366" s="118"/>
      <c r="CS366" s="118"/>
      <c r="CT366" s="118"/>
      <c r="CU366" s="118"/>
      <c r="CV366" s="118"/>
      <c r="CW366" s="118"/>
      <c r="CX366" s="118"/>
      <c r="CY366" s="118"/>
      <c r="CZ366" s="118"/>
      <c r="DA366" s="118"/>
      <c r="DB366" s="118"/>
      <c r="DC366" s="118"/>
      <c r="DD366" s="118"/>
      <c r="DE366" s="118"/>
      <c r="DF366" s="118"/>
      <c r="DG366" s="118"/>
      <c r="DH366" s="118"/>
      <c r="DI366" s="118"/>
      <c r="DJ366" s="118"/>
      <c r="DK366" s="118"/>
      <c r="DL366" s="118"/>
      <c r="DM366" s="118"/>
      <c r="DN366" s="118"/>
      <c r="DO366" s="118"/>
      <c r="DP366" s="118"/>
      <c r="DQ366" s="118"/>
      <c r="DR366" s="118"/>
      <c r="DS366" s="118"/>
      <c r="DT366" s="118"/>
      <c r="DU366" s="118"/>
      <c r="DV366" s="118"/>
      <c r="DW366" s="118"/>
      <c r="DX366" s="118"/>
      <c r="DY366" s="118"/>
      <c r="DZ366" s="118"/>
      <c r="EA366" s="118"/>
      <c r="EB366" s="118"/>
      <c r="EC366" s="118"/>
      <c r="ED366" s="118"/>
      <c r="EE366" s="118"/>
      <c r="EF366" s="118"/>
      <c r="EG366" s="118"/>
      <c r="EH366" s="118"/>
      <c r="EI366" s="118"/>
      <c r="EJ366" s="118"/>
      <c r="EK366" s="118"/>
      <c r="EL366" s="118"/>
      <c r="EM366" s="118"/>
      <c r="EN366" s="118"/>
      <c r="EO366" s="118"/>
      <c r="EP366" s="118"/>
      <c r="EQ366" s="118"/>
      <c r="ER366" s="118"/>
      <c r="ES366" s="118"/>
      <c r="ET366" s="118"/>
      <c r="EU366" s="118"/>
      <c r="EV366" s="118"/>
      <c r="EW366" s="118"/>
      <c r="EX366" s="118"/>
      <c r="EY366" s="118"/>
      <c r="EZ366" s="118"/>
      <c r="FA366" s="118"/>
      <c r="FB366" s="118"/>
      <c r="FC366" s="118"/>
      <c r="FD366" s="118"/>
      <c r="FE366" s="118"/>
      <c r="FF366" s="118"/>
      <c r="FG366" s="118"/>
      <c r="FH366" s="118"/>
      <c r="FI366" s="118"/>
      <c r="FJ366" s="118"/>
      <c r="FK366" s="118"/>
      <c r="FL366" s="118"/>
      <c r="FM366" s="118"/>
      <c r="FN366" s="118"/>
      <c r="FO366" s="118"/>
      <c r="FP366" s="118"/>
      <c r="FQ366" s="118"/>
      <c r="FR366" s="118"/>
      <c r="FS366" s="118"/>
      <c r="FT366" s="118"/>
      <c r="FU366" s="118"/>
      <c r="FV366" s="118"/>
      <c r="FW366" s="118"/>
      <c r="FX366" s="118"/>
      <c r="FY366" s="118"/>
      <c r="FZ366" s="118"/>
      <c r="GA366" s="118"/>
      <c r="GB366" s="118"/>
      <c r="GC366" s="118"/>
      <c r="GD366" s="118"/>
      <c r="GE366" s="118"/>
      <c r="GF366" s="118"/>
      <c r="GG366" s="118"/>
      <c r="GH366" s="118"/>
      <c r="GI366" s="118"/>
      <c r="GJ366" s="118"/>
      <c r="GK366" s="118"/>
      <c r="GL366" s="118"/>
      <c r="GM366" s="118"/>
      <c r="GN366" s="118"/>
      <c r="GO366" s="118"/>
      <c r="GP366" s="118"/>
      <c r="GQ366" s="118"/>
      <c r="GR366" s="118"/>
      <c r="GS366" s="118"/>
      <c r="GT366" s="118"/>
      <c r="GU366" s="118"/>
      <c r="GV366" s="118"/>
      <c r="GW366" s="118"/>
      <c r="GX366" s="118"/>
      <c r="GY366" s="118"/>
      <c r="GZ366" s="118"/>
      <c r="HA366" s="118"/>
      <c r="HB366" s="118"/>
      <c r="HC366" s="118"/>
      <c r="HD366" s="118"/>
      <c r="HE366" s="118"/>
      <c r="HF366" s="118"/>
      <c r="HG366" s="118"/>
      <c r="HH366" s="118"/>
      <c r="HI366" s="118"/>
      <c r="HJ366" s="118"/>
      <c r="HK366" s="118"/>
      <c r="HL366" s="118"/>
      <c r="HM366" s="118"/>
      <c r="HN366" s="118"/>
      <c r="HO366" s="118"/>
      <c r="HP366" s="118"/>
    </row>
    <row r="367" spans="1:224" s="272" customFormat="1" x14ac:dyDescent="0.25">
      <c r="A367" s="112"/>
      <c r="B367" s="113"/>
      <c r="C367" s="113"/>
      <c r="D367" s="279"/>
      <c r="E367" s="280"/>
      <c r="F367" s="279"/>
      <c r="H367" s="199"/>
      <c r="I367" s="238"/>
      <c r="J367" s="119"/>
      <c r="K367" s="120"/>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8"/>
      <c r="AY367" s="118"/>
      <c r="AZ367" s="118"/>
      <c r="BA367" s="118"/>
      <c r="BB367" s="118"/>
      <c r="BC367" s="118"/>
      <c r="BD367" s="118"/>
      <c r="BE367" s="118"/>
      <c r="BF367" s="118"/>
      <c r="BG367" s="118"/>
      <c r="BH367" s="118"/>
      <c r="BI367" s="118"/>
      <c r="BJ367" s="118"/>
      <c r="BK367" s="118"/>
      <c r="BL367" s="118"/>
      <c r="BM367" s="118"/>
      <c r="BN367" s="118"/>
      <c r="BO367" s="118"/>
      <c r="BP367" s="118"/>
      <c r="BQ367" s="118"/>
      <c r="BR367" s="118"/>
      <c r="BS367" s="118"/>
      <c r="BT367" s="118"/>
      <c r="BU367" s="118"/>
      <c r="BV367" s="118"/>
      <c r="BW367" s="118"/>
      <c r="BX367" s="118"/>
      <c r="BY367" s="118"/>
      <c r="BZ367" s="118"/>
      <c r="CA367" s="118"/>
      <c r="CB367" s="118"/>
      <c r="CC367" s="118"/>
      <c r="CD367" s="118"/>
      <c r="CE367" s="118"/>
      <c r="CF367" s="118"/>
      <c r="CG367" s="118"/>
      <c r="CH367" s="118"/>
      <c r="CI367" s="118"/>
      <c r="CJ367" s="118"/>
      <c r="CK367" s="118"/>
      <c r="CL367" s="118"/>
      <c r="CM367" s="118"/>
      <c r="CN367" s="118"/>
      <c r="CO367" s="118"/>
      <c r="CP367" s="118"/>
      <c r="CQ367" s="118"/>
      <c r="CR367" s="118"/>
      <c r="CS367" s="118"/>
      <c r="CT367" s="118"/>
      <c r="CU367" s="118"/>
      <c r="CV367" s="118"/>
      <c r="CW367" s="118"/>
      <c r="CX367" s="118"/>
      <c r="CY367" s="118"/>
      <c r="CZ367" s="118"/>
      <c r="DA367" s="118"/>
      <c r="DB367" s="118"/>
      <c r="DC367" s="118"/>
      <c r="DD367" s="118"/>
      <c r="DE367" s="118"/>
      <c r="DF367" s="118"/>
      <c r="DG367" s="118"/>
      <c r="DH367" s="118"/>
      <c r="DI367" s="118"/>
      <c r="DJ367" s="118"/>
      <c r="DK367" s="118"/>
      <c r="DL367" s="118"/>
      <c r="DM367" s="118"/>
      <c r="DN367" s="118"/>
      <c r="DO367" s="118"/>
      <c r="DP367" s="118"/>
      <c r="DQ367" s="118"/>
      <c r="DR367" s="118"/>
      <c r="DS367" s="118"/>
      <c r="DT367" s="118"/>
      <c r="DU367" s="118"/>
      <c r="DV367" s="118"/>
      <c r="DW367" s="118"/>
      <c r="DX367" s="118"/>
      <c r="DY367" s="118"/>
      <c r="DZ367" s="118"/>
      <c r="EA367" s="118"/>
      <c r="EB367" s="118"/>
      <c r="EC367" s="118"/>
      <c r="ED367" s="118"/>
      <c r="EE367" s="118"/>
      <c r="EF367" s="118"/>
      <c r="EG367" s="118"/>
      <c r="EH367" s="118"/>
      <c r="EI367" s="118"/>
      <c r="EJ367" s="118"/>
      <c r="EK367" s="118"/>
      <c r="EL367" s="118"/>
      <c r="EM367" s="118"/>
      <c r="EN367" s="118"/>
      <c r="EO367" s="118"/>
      <c r="EP367" s="118"/>
      <c r="EQ367" s="118"/>
      <c r="ER367" s="118"/>
      <c r="ES367" s="118"/>
      <c r="ET367" s="118"/>
      <c r="EU367" s="118"/>
      <c r="EV367" s="118"/>
      <c r="EW367" s="118"/>
      <c r="EX367" s="118"/>
      <c r="EY367" s="118"/>
      <c r="EZ367" s="118"/>
      <c r="FA367" s="118"/>
      <c r="FB367" s="118"/>
      <c r="FC367" s="118"/>
      <c r="FD367" s="118"/>
      <c r="FE367" s="118"/>
      <c r="FF367" s="118"/>
      <c r="FG367" s="118"/>
      <c r="FH367" s="118"/>
      <c r="FI367" s="118"/>
      <c r="FJ367" s="118"/>
      <c r="FK367" s="118"/>
      <c r="FL367" s="118"/>
      <c r="FM367" s="118"/>
      <c r="FN367" s="118"/>
      <c r="FO367" s="118"/>
      <c r="FP367" s="118"/>
      <c r="FQ367" s="118"/>
      <c r="FR367" s="118"/>
      <c r="FS367" s="118"/>
      <c r="FT367" s="118"/>
      <c r="FU367" s="118"/>
      <c r="FV367" s="118"/>
      <c r="FW367" s="118"/>
      <c r="FX367" s="118"/>
      <c r="FY367" s="118"/>
      <c r="FZ367" s="118"/>
      <c r="GA367" s="118"/>
      <c r="GB367" s="118"/>
      <c r="GC367" s="118"/>
      <c r="GD367" s="118"/>
      <c r="GE367" s="118"/>
      <c r="GF367" s="118"/>
      <c r="GG367" s="118"/>
      <c r="GH367" s="118"/>
      <c r="GI367" s="118"/>
      <c r="GJ367" s="118"/>
      <c r="GK367" s="118"/>
      <c r="GL367" s="118"/>
      <c r="GM367" s="118"/>
      <c r="GN367" s="118"/>
      <c r="GO367" s="118"/>
      <c r="GP367" s="118"/>
      <c r="GQ367" s="118"/>
      <c r="GR367" s="118"/>
      <c r="GS367" s="118"/>
      <c r="GT367" s="118"/>
      <c r="GU367" s="118"/>
      <c r="GV367" s="118"/>
      <c r="GW367" s="118"/>
      <c r="GX367" s="118"/>
      <c r="GY367" s="118"/>
      <c r="GZ367" s="118"/>
      <c r="HA367" s="118"/>
      <c r="HB367" s="118"/>
      <c r="HC367" s="118"/>
      <c r="HD367" s="118"/>
      <c r="HE367" s="118"/>
      <c r="HF367" s="118"/>
      <c r="HG367" s="118"/>
      <c r="HH367" s="118"/>
      <c r="HI367" s="118"/>
      <c r="HJ367" s="118"/>
      <c r="HK367" s="118"/>
      <c r="HL367" s="118"/>
      <c r="HM367" s="118"/>
      <c r="HN367" s="118"/>
      <c r="HO367" s="118"/>
      <c r="HP367" s="118"/>
    </row>
    <row r="368" spans="1:224" s="272" customFormat="1" x14ac:dyDescent="0.25">
      <c r="A368" s="112"/>
      <c r="B368" s="113"/>
      <c r="C368" s="113"/>
      <c r="D368" s="279"/>
      <c r="E368" s="280"/>
      <c r="F368" s="281"/>
      <c r="H368" s="199"/>
      <c r="I368" s="238"/>
      <c r="J368" s="119"/>
      <c r="K368" s="120"/>
      <c r="L368" s="118"/>
      <c r="M368" s="118"/>
      <c r="N368" s="118"/>
      <c r="O368" s="118"/>
      <c r="P368" s="118"/>
      <c r="Q368" s="118"/>
      <c r="R368" s="118"/>
      <c r="S368" s="118"/>
      <c r="T368" s="118"/>
      <c r="U368" s="118"/>
      <c r="V368" s="118"/>
      <c r="W368" s="118"/>
      <c r="X368" s="118"/>
      <c r="Y368" s="118"/>
      <c r="Z368" s="118"/>
      <c r="AA368" s="118"/>
      <c r="AB368" s="118"/>
      <c r="AC368" s="118"/>
      <c r="AD368" s="118"/>
      <c r="AE368" s="118"/>
      <c r="AF368" s="118"/>
      <c r="AG368" s="118"/>
      <c r="AH368" s="118"/>
      <c r="AI368" s="118"/>
      <c r="AJ368" s="118"/>
      <c r="AK368" s="118"/>
      <c r="AL368" s="118"/>
      <c r="AM368" s="118"/>
      <c r="AN368" s="118"/>
      <c r="AO368" s="118"/>
      <c r="AP368" s="118"/>
      <c r="AQ368" s="118"/>
      <c r="AR368" s="118"/>
      <c r="AS368" s="118"/>
      <c r="AT368" s="118"/>
      <c r="AU368" s="118"/>
      <c r="AV368" s="118"/>
      <c r="AW368" s="118"/>
      <c r="AX368" s="118"/>
      <c r="AY368" s="118"/>
      <c r="AZ368" s="118"/>
      <c r="BA368" s="118"/>
      <c r="BB368" s="118"/>
      <c r="BC368" s="118"/>
      <c r="BD368" s="118"/>
      <c r="BE368" s="118"/>
      <c r="BF368" s="118"/>
      <c r="BG368" s="118"/>
      <c r="BH368" s="118"/>
      <c r="BI368" s="118"/>
      <c r="BJ368" s="118"/>
      <c r="BK368" s="118"/>
      <c r="BL368" s="118"/>
      <c r="BM368" s="118"/>
      <c r="BN368" s="118"/>
      <c r="BO368" s="118"/>
      <c r="BP368" s="118"/>
      <c r="BQ368" s="118"/>
      <c r="BR368" s="118"/>
      <c r="BS368" s="118"/>
      <c r="BT368" s="118"/>
      <c r="BU368" s="118"/>
      <c r="BV368" s="118"/>
      <c r="BW368" s="118"/>
      <c r="BX368" s="118"/>
      <c r="BY368" s="118"/>
      <c r="BZ368" s="118"/>
      <c r="CA368" s="118"/>
      <c r="CB368" s="118"/>
      <c r="CC368" s="118"/>
      <c r="CD368" s="118"/>
      <c r="CE368" s="118"/>
      <c r="CF368" s="118"/>
      <c r="CG368" s="118"/>
      <c r="CH368" s="118"/>
      <c r="CI368" s="118"/>
      <c r="CJ368" s="118"/>
      <c r="CK368" s="118"/>
      <c r="CL368" s="118"/>
      <c r="CM368" s="118"/>
      <c r="CN368" s="118"/>
      <c r="CO368" s="118"/>
      <c r="CP368" s="118"/>
      <c r="CQ368" s="118"/>
      <c r="CR368" s="118"/>
      <c r="CS368" s="118"/>
      <c r="CT368" s="118"/>
      <c r="CU368" s="118"/>
      <c r="CV368" s="118"/>
      <c r="CW368" s="118"/>
      <c r="CX368" s="118"/>
      <c r="CY368" s="118"/>
      <c r="CZ368" s="118"/>
      <c r="DA368" s="118"/>
      <c r="DB368" s="118"/>
      <c r="DC368" s="118"/>
      <c r="DD368" s="118"/>
      <c r="DE368" s="118"/>
      <c r="DF368" s="118"/>
      <c r="DG368" s="118"/>
      <c r="DH368" s="118"/>
      <c r="DI368" s="118"/>
      <c r="DJ368" s="118"/>
      <c r="DK368" s="118"/>
      <c r="DL368" s="118"/>
      <c r="DM368" s="118"/>
      <c r="DN368" s="118"/>
      <c r="DO368" s="118"/>
      <c r="DP368" s="118"/>
      <c r="DQ368" s="118"/>
      <c r="DR368" s="118"/>
      <c r="DS368" s="118"/>
      <c r="DT368" s="118"/>
      <c r="DU368" s="118"/>
      <c r="DV368" s="118"/>
      <c r="DW368" s="118"/>
      <c r="DX368" s="118"/>
      <c r="DY368" s="118"/>
      <c r="DZ368" s="118"/>
      <c r="EA368" s="118"/>
      <c r="EB368" s="118"/>
      <c r="EC368" s="118"/>
      <c r="ED368" s="118"/>
      <c r="EE368" s="118"/>
      <c r="EF368" s="118"/>
      <c r="EG368" s="118"/>
      <c r="EH368" s="118"/>
      <c r="EI368" s="118"/>
      <c r="EJ368" s="118"/>
      <c r="EK368" s="118"/>
      <c r="EL368" s="118"/>
      <c r="EM368" s="118"/>
      <c r="EN368" s="118"/>
      <c r="EO368" s="118"/>
      <c r="EP368" s="118"/>
      <c r="EQ368" s="118"/>
      <c r="ER368" s="118"/>
      <c r="ES368" s="118"/>
      <c r="ET368" s="118"/>
      <c r="EU368" s="118"/>
      <c r="EV368" s="118"/>
      <c r="EW368" s="118"/>
      <c r="EX368" s="118"/>
      <c r="EY368" s="118"/>
      <c r="EZ368" s="118"/>
      <c r="FA368" s="118"/>
      <c r="FB368" s="118"/>
      <c r="FC368" s="118"/>
      <c r="FD368" s="118"/>
      <c r="FE368" s="118"/>
      <c r="FF368" s="118"/>
      <c r="FG368" s="118"/>
      <c r="FH368" s="118"/>
      <c r="FI368" s="118"/>
      <c r="FJ368" s="118"/>
      <c r="FK368" s="118"/>
      <c r="FL368" s="118"/>
      <c r="FM368" s="118"/>
      <c r="FN368" s="118"/>
      <c r="FO368" s="118"/>
      <c r="FP368" s="118"/>
      <c r="FQ368" s="118"/>
      <c r="FR368" s="118"/>
      <c r="FS368" s="118"/>
      <c r="FT368" s="118"/>
      <c r="FU368" s="118"/>
      <c r="FV368" s="118"/>
      <c r="FW368" s="118"/>
      <c r="FX368" s="118"/>
      <c r="FY368" s="118"/>
      <c r="FZ368" s="118"/>
      <c r="GA368" s="118"/>
      <c r="GB368" s="118"/>
      <c r="GC368" s="118"/>
      <c r="GD368" s="118"/>
      <c r="GE368" s="118"/>
      <c r="GF368" s="118"/>
      <c r="GG368" s="118"/>
      <c r="GH368" s="118"/>
      <c r="GI368" s="118"/>
      <c r="GJ368" s="118"/>
      <c r="GK368" s="118"/>
      <c r="GL368" s="118"/>
      <c r="GM368" s="118"/>
      <c r="GN368" s="118"/>
      <c r="GO368" s="118"/>
      <c r="GP368" s="118"/>
      <c r="GQ368" s="118"/>
      <c r="GR368" s="118"/>
      <c r="GS368" s="118"/>
      <c r="GT368" s="118"/>
      <c r="GU368" s="118"/>
      <c r="GV368" s="118"/>
      <c r="GW368" s="118"/>
      <c r="GX368" s="118"/>
      <c r="GY368" s="118"/>
      <c r="GZ368" s="118"/>
      <c r="HA368" s="118"/>
      <c r="HB368" s="118"/>
      <c r="HC368" s="118"/>
      <c r="HD368" s="118"/>
      <c r="HE368" s="118"/>
      <c r="HF368" s="118"/>
      <c r="HG368" s="118"/>
      <c r="HH368" s="118"/>
      <c r="HI368" s="118"/>
      <c r="HJ368" s="118"/>
      <c r="HK368" s="118"/>
      <c r="HL368" s="118"/>
      <c r="HM368" s="118"/>
      <c r="HN368" s="118"/>
      <c r="HO368" s="118"/>
      <c r="HP368" s="118"/>
    </row>
    <row r="369" spans="1:224" s="272" customFormat="1" x14ac:dyDescent="0.25">
      <c r="A369" s="112"/>
      <c r="B369" s="113"/>
      <c r="C369" s="113"/>
      <c r="D369" s="279"/>
      <c r="E369" s="280"/>
      <c r="F369" s="281"/>
      <c r="H369" s="199"/>
      <c r="I369" s="238"/>
      <c r="J369" s="119"/>
      <c r="K369" s="120"/>
      <c r="L369" s="118"/>
      <c r="M369" s="118"/>
      <c r="N369" s="118"/>
      <c r="O369" s="118"/>
      <c r="P369" s="118"/>
      <c r="Q369" s="118"/>
      <c r="R369" s="118"/>
      <c r="S369" s="118"/>
      <c r="T369" s="118"/>
      <c r="U369" s="118"/>
      <c r="V369" s="118"/>
      <c r="W369" s="118"/>
      <c r="X369" s="118"/>
      <c r="Y369" s="118"/>
      <c r="Z369" s="118"/>
      <c r="AA369" s="118"/>
      <c r="AB369" s="118"/>
      <c r="AC369" s="118"/>
      <c r="AD369" s="118"/>
      <c r="AE369" s="118"/>
      <c r="AF369" s="118"/>
      <c r="AG369" s="118"/>
      <c r="AH369" s="118"/>
      <c r="AI369" s="118"/>
      <c r="AJ369" s="118"/>
      <c r="AK369" s="118"/>
      <c r="AL369" s="118"/>
      <c r="AM369" s="118"/>
      <c r="AN369" s="118"/>
      <c r="AO369" s="118"/>
      <c r="AP369" s="118"/>
      <c r="AQ369" s="118"/>
      <c r="AR369" s="118"/>
      <c r="AS369" s="118"/>
      <c r="AT369" s="118"/>
      <c r="AU369" s="118"/>
      <c r="AV369" s="118"/>
      <c r="AW369" s="118"/>
      <c r="AX369" s="118"/>
      <c r="AY369" s="118"/>
      <c r="AZ369" s="118"/>
      <c r="BA369" s="118"/>
      <c r="BB369" s="118"/>
      <c r="BC369" s="118"/>
      <c r="BD369" s="118"/>
      <c r="BE369" s="118"/>
      <c r="BF369" s="118"/>
      <c r="BG369" s="118"/>
      <c r="BH369" s="118"/>
      <c r="BI369" s="118"/>
      <c r="BJ369" s="118"/>
      <c r="BK369" s="118"/>
      <c r="BL369" s="118"/>
      <c r="BM369" s="118"/>
      <c r="BN369" s="118"/>
      <c r="BO369" s="118"/>
      <c r="BP369" s="118"/>
      <c r="BQ369" s="118"/>
      <c r="BR369" s="118"/>
      <c r="BS369" s="118"/>
      <c r="BT369" s="118"/>
      <c r="BU369" s="118"/>
      <c r="BV369" s="118"/>
      <c r="BW369" s="118"/>
      <c r="BX369" s="118"/>
      <c r="BY369" s="118"/>
      <c r="BZ369" s="118"/>
      <c r="CA369" s="118"/>
      <c r="CB369" s="118"/>
      <c r="CC369" s="118"/>
      <c r="CD369" s="118"/>
      <c r="CE369" s="118"/>
      <c r="CF369" s="118"/>
      <c r="CG369" s="118"/>
      <c r="CH369" s="118"/>
      <c r="CI369" s="118"/>
      <c r="CJ369" s="118"/>
      <c r="CK369" s="118"/>
      <c r="CL369" s="118"/>
      <c r="CM369" s="118"/>
      <c r="CN369" s="118"/>
      <c r="CO369" s="118"/>
      <c r="CP369" s="118"/>
      <c r="CQ369" s="118"/>
      <c r="CR369" s="118"/>
      <c r="CS369" s="118"/>
      <c r="CT369" s="118"/>
      <c r="CU369" s="118"/>
      <c r="CV369" s="118"/>
      <c r="CW369" s="118"/>
      <c r="CX369" s="118"/>
      <c r="CY369" s="118"/>
      <c r="CZ369" s="118"/>
      <c r="DA369" s="118"/>
      <c r="DB369" s="118"/>
      <c r="DC369" s="118"/>
      <c r="DD369" s="118"/>
      <c r="DE369" s="118"/>
      <c r="DF369" s="118"/>
      <c r="DG369" s="118"/>
      <c r="DH369" s="118"/>
      <c r="DI369" s="118"/>
      <c r="DJ369" s="118"/>
      <c r="DK369" s="118"/>
      <c r="DL369" s="118"/>
      <c r="DM369" s="118"/>
      <c r="DN369" s="118"/>
      <c r="DO369" s="118"/>
      <c r="DP369" s="118"/>
      <c r="DQ369" s="118"/>
      <c r="DR369" s="118"/>
      <c r="DS369" s="118"/>
      <c r="DT369" s="118"/>
      <c r="DU369" s="118"/>
      <c r="DV369" s="118"/>
      <c r="DW369" s="118"/>
      <c r="DX369" s="118"/>
      <c r="DY369" s="118"/>
      <c r="DZ369" s="118"/>
      <c r="EA369" s="118"/>
      <c r="EB369" s="118"/>
      <c r="EC369" s="118"/>
      <c r="ED369" s="118"/>
      <c r="EE369" s="118"/>
      <c r="EF369" s="118"/>
      <c r="EG369" s="118"/>
      <c r="EH369" s="118"/>
      <c r="EI369" s="118"/>
      <c r="EJ369" s="118"/>
      <c r="EK369" s="118"/>
      <c r="EL369" s="118"/>
      <c r="EM369" s="118"/>
      <c r="EN369" s="118"/>
      <c r="EO369" s="118"/>
      <c r="EP369" s="118"/>
      <c r="EQ369" s="118"/>
      <c r="ER369" s="118"/>
      <c r="ES369" s="118"/>
      <c r="ET369" s="118"/>
      <c r="EU369" s="118"/>
      <c r="EV369" s="118"/>
      <c r="EW369" s="118"/>
      <c r="EX369" s="118"/>
      <c r="EY369" s="118"/>
      <c r="EZ369" s="118"/>
      <c r="FA369" s="118"/>
      <c r="FB369" s="118"/>
      <c r="FC369" s="118"/>
      <c r="FD369" s="118"/>
      <c r="FE369" s="118"/>
      <c r="FF369" s="118"/>
      <c r="FG369" s="118"/>
      <c r="FH369" s="118"/>
      <c r="FI369" s="118"/>
      <c r="FJ369" s="118"/>
      <c r="FK369" s="118"/>
      <c r="FL369" s="118"/>
      <c r="FM369" s="118"/>
      <c r="FN369" s="118"/>
      <c r="FO369" s="118"/>
      <c r="FP369" s="118"/>
      <c r="FQ369" s="118"/>
      <c r="FR369" s="118"/>
      <c r="FS369" s="118"/>
      <c r="FT369" s="118"/>
      <c r="FU369" s="118"/>
      <c r="FV369" s="118"/>
      <c r="FW369" s="118"/>
      <c r="FX369" s="118"/>
      <c r="FY369" s="118"/>
      <c r="FZ369" s="118"/>
      <c r="GA369" s="118"/>
      <c r="GB369" s="118"/>
      <c r="GC369" s="118"/>
      <c r="GD369" s="118"/>
      <c r="GE369" s="118"/>
      <c r="GF369" s="118"/>
      <c r="GG369" s="118"/>
      <c r="GH369" s="118"/>
      <c r="GI369" s="118"/>
      <c r="GJ369" s="118"/>
      <c r="GK369" s="118"/>
      <c r="GL369" s="118"/>
      <c r="GM369" s="118"/>
      <c r="GN369" s="118"/>
      <c r="GO369" s="118"/>
      <c r="GP369" s="118"/>
      <c r="GQ369" s="118"/>
      <c r="GR369" s="118"/>
      <c r="GS369" s="118"/>
      <c r="GT369" s="118"/>
      <c r="GU369" s="118"/>
      <c r="GV369" s="118"/>
      <c r="GW369" s="118"/>
      <c r="GX369" s="118"/>
      <c r="GY369" s="118"/>
      <c r="GZ369" s="118"/>
      <c r="HA369" s="118"/>
      <c r="HB369" s="118"/>
      <c r="HC369" s="118"/>
      <c r="HD369" s="118"/>
      <c r="HE369" s="118"/>
      <c r="HF369" s="118"/>
      <c r="HG369" s="118"/>
      <c r="HH369" s="118"/>
      <c r="HI369" s="118"/>
      <c r="HJ369" s="118"/>
      <c r="HK369" s="118"/>
      <c r="HL369" s="118"/>
      <c r="HM369" s="118"/>
      <c r="HN369" s="118"/>
      <c r="HO369" s="118"/>
      <c r="HP369" s="118"/>
    </row>
    <row r="370" spans="1:224" s="272" customFormat="1" x14ac:dyDescent="0.25">
      <c r="A370" s="112"/>
      <c r="B370" s="113"/>
      <c r="C370" s="113"/>
      <c r="D370" s="279"/>
      <c r="E370" s="280"/>
      <c r="F370" s="281"/>
      <c r="H370" s="199"/>
      <c r="I370" s="238"/>
      <c r="J370" s="119"/>
      <c r="K370" s="120"/>
      <c r="L370" s="118"/>
      <c r="M370" s="118"/>
      <c r="N370" s="118"/>
      <c r="O370" s="118"/>
      <c r="P370" s="118"/>
      <c r="Q370" s="118"/>
      <c r="R370" s="118"/>
      <c r="S370" s="118"/>
      <c r="T370" s="118"/>
      <c r="U370" s="118"/>
      <c r="V370" s="118"/>
      <c r="W370" s="118"/>
      <c r="X370" s="118"/>
      <c r="Y370" s="118"/>
      <c r="Z370" s="118"/>
      <c r="AA370" s="118"/>
      <c r="AB370" s="118"/>
      <c r="AC370" s="118"/>
      <c r="AD370" s="118"/>
      <c r="AE370" s="118"/>
      <c r="AF370" s="118"/>
      <c r="AG370" s="118"/>
      <c r="AH370" s="118"/>
      <c r="AI370" s="118"/>
      <c r="AJ370" s="118"/>
      <c r="AK370" s="118"/>
      <c r="AL370" s="118"/>
      <c r="AM370" s="118"/>
      <c r="AN370" s="118"/>
      <c r="AO370" s="118"/>
      <c r="AP370" s="118"/>
      <c r="AQ370" s="118"/>
      <c r="AR370" s="118"/>
      <c r="AS370" s="118"/>
      <c r="AT370" s="118"/>
      <c r="AU370" s="118"/>
      <c r="AV370" s="118"/>
      <c r="AW370" s="118"/>
      <c r="AX370" s="118"/>
      <c r="AY370" s="118"/>
      <c r="AZ370" s="118"/>
      <c r="BA370" s="118"/>
      <c r="BB370" s="118"/>
      <c r="BC370" s="118"/>
      <c r="BD370" s="118"/>
      <c r="BE370" s="118"/>
      <c r="BF370" s="118"/>
      <c r="BG370" s="118"/>
      <c r="BH370" s="118"/>
      <c r="BI370" s="118"/>
      <c r="BJ370" s="118"/>
      <c r="BK370" s="118"/>
      <c r="BL370" s="118"/>
      <c r="BM370" s="118"/>
      <c r="BN370" s="118"/>
      <c r="BO370" s="118"/>
      <c r="BP370" s="118"/>
      <c r="BQ370" s="118"/>
      <c r="BR370" s="118"/>
      <c r="BS370" s="118"/>
      <c r="BT370" s="118"/>
      <c r="BU370" s="118"/>
      <c r="BV370" s="118"/>
      <c r="BW370" s="118"/>
      <c r="BX370" s="118"/>
      <c r="BY370" s="118"/>
      <c r="BZ370" s="118"/>
      <c r="CA370" s="118"/>
      <c r="CB370" s="118"/>
      <c r="CC370" s="118"/>
      <c r="CD370" s="118"/>
      <c r="CE370" s="118"/>
      <c r="CF370" s="118"/>
      <c r="CG370" s="118"/>
      <c r="CH370" s="118"/>
      <c r="CI370" s="118"/>
      <c r="CJ370" s="118"/>
      <c r="CK370" s="118"/>
      <c r="CL370" s="118"/>
      <c r="CM370" s="118"/>
      <c r="CN370" s="118"/>
      <c r="CO370" s="118"/>
      <c r="CP370" s="118"/>
      <c r="CQ370" s="118"/>
      <c r="CR370" s="118"/>
      <c r="CS370" s="118"/>
      <c r="CT370" s="118"/>
      <c r="CU370" s="118"/>
      <c r="CV370" s="118"/>
      <c r="CW370" s="118"/>
      <c r="CX370" s="118"/>
      <c r="CY370" s="118"/>
      <c r="CZ370" s="118"/>
      <c r="DA370" s="118"/>
      <c r="DB370" s="118"/>
      <c r="DC370" s="118"/>
      <c r="DD370" s="118"/>
      <c r="DE370" s="118"/>
      <c r="DF370" s="118"/>
      <c r="DG370" s="118"/>
      <c r="DH370" s="118"/>
      <c r="DI370" s="118"/>
      <c r="DJ370" s="118"/>
      <c r="DK370" s="118"/>
      <c r="DL370" s="118"/>
      <c r="DM370" s="118"/>
      <c r="DN370" s="118"/>
      <c r="DO370" s="118"/>
      <c r="DP370" s="118"/>
      <c r="DQ370" s="118"/>
      <c r="DR370" s="118"/>
      <c r="DS370" s="118"/>
      <c r="DT370" s="118"/>
      <c r="DU370" s="118"/>
      <c r="DV370" s="118"/>
      <c r="DW370" s="118"/>
      <c r="DX370" s="118"/>
      <c r="DY370" s="118"/>
      <c r="DZ370" s="118"/>
      <c r="EA370" s="118"/>
      <c r="EB370" s="118"/>
      <c r="EC370" s="118"/>
      <c r="ED370" s="118"/>
      <c r="EE370" s="118"/>
      <c r="EF370" s="118"/>
      <c r="EG370" s="118"/>
      <c r="EH370" s="118"/>
      <c r="EI370" s="118"/>
      <c r="EJ370" s="118"/>
      <c r="EK370" s="118"/>
      <c r="EL370" s="118"/>
      <c r="EM370" s="118"/>
      <c r="EN370" s="118"/>
      <c r="EO370" s="118"/>
      <c r="EP370" s="118"/>
      <c r="EQ370" s="118"/>
      <c r="ER370" s="118"/>
      <c r="ES370" s="118"/>
      <c r="ET370" s="118"/>
      <c r="EU370" s="118"/>
      <c r="EV370" s="118"/>
      <c r="EW370" s="118"/>
      <c r="EX370" s="118"/>
      <c r="EY370" s="118"/>
      <c r="EZ370" s="118"/>
      <c r="FA370" s="118"/>
      <c r="FB370" s="118"/>
      <c r="FC370" s="118"/>
      <c r="FD370" s="118"/>
      <c r="FE370" s="118"/>
      <c r="FF370" s="118"/>
      <c r="FG370" s="118"/>
      <c r="FH370" s="118"/>
      <c r="FI370" s="118"/>
      <c r="FJ370" s="118"/>
      <c r="FK370" s="118"/>
      <c r="FL370" s="118"/>
      <c r="FM370" s="118"/>
      <c r="FN370" s="118"/>
      <c r="FO370" s="118"/>
      <c r="FP370" s="118"/>
      <c r="FQ370" s="118"/>
      <c r="FR370" s="118"/>
      <c r="FS370" s="118"/>
      <c r="FT370" s="118"/>
      <c r="FU370" s="118"/>
      <c r="FV370" s="118"/>
      <c r="FW370" s="118"/>
      <c r="FX370" s="118"/>
      <c r="FY370" s="118"/>
      <c r="FZ370" s="118"/>
      <c r="GA370" s="118"/>
      <c r="GB370" s="118"/>
      <c r="GC370" s="118"/>
      <c r="GD370" s="118"/>
      <c r="GE370" s="118"/>
      <c r="GF370" s="118"/>
      <c r="GG370" s="118"/>
      <c r="GH370" s="118"/>
      <c r="GI370" s="118"/>
      <c r="GJ370" s="118"/>
      <c r="GK370" s="118"/>
      <c r="GL370" s="118"/>
      <c r="GM370" s="118"/>
      <c r="GN370" s="118"/>
      <c r="GO370" s="118"/>
      <c r="GP370" s="118"/>
      <c r="GQ370" s="118"/>
      <c r="GR370" s="118"/>
      <c r="GS370" s="118"/>
      <c r="GT370" s="118"/>
      <c r="GU370" s="118"/>
      <c r="GV370" s="118"/>
      <c r="GW370" s="118"/>
      <c r="GX370" s="118"/>
      <c r="GY370" s="118"/>
      <c r="GZ370" s="118"/>
      <c r="HA370" s="118"/>
      <c r="HB370" s="118"/>
      <c r="HC370" s="118"/>
      <c r="HD370" s="118"/>
      <c r="HE370" s="118"/>
      <c r="HF370" s="118"/>
      <c r="HG370" s="118"/>
      <c r="HH370" s="118"/>
      <c r="HI370" s="118"/>
      <c r="HJ370" s="118"/>
      <c r="HK370" s="118"/>
      <c r="HL370" s="118"/>
      <c r="HM370" s="118"/>
      <c r="HN370" s="118"/>
      <c r="HO370" s="118"/>
      <c r="HP370" s="118"/>
    </row>
    <row r="371" spans="1:224" s="272" customFormat="1" x14ac:dyDescent="0.25">
      <c r="A371" s="112"/>
      <c r="B371" s="113"/>
      <c r="C371" s="113"/>
      <c r="D371" s="279"/>
      <c r="E371" s="280"/>
      <c r="F371" s="281"/>
      <c r="H371" s="199"/>
      <c r="I371" s="238"/>
      <c r="J371" s="119"/>
      <c r="K371" s="120"/>
      <c r="L371" s="118"/>
      <c r="M371" s="118"/>
      <c r="N371" s="118"/>
      <c r="O371" s="118"/>
      <c r="P371" s="118"/>
      <c r="Q371" s="118"/>
      <c r="R371" s="118"/>
      <c r="S371" s="118"/>
      <c r="T371" s="118"/>
      <c r="U371" s="118"/>
      <c r="V371" s="118"/>
      <c r="W371" s="118"/>
      <c r="X371" s="118"/>
      <c r="Y371" s="118"/>
      <c r="Z371" s="118"/>
      <c r="AA371" s="118"/>
      <c r="AB371" s="118"/>
      <c r="AC371" s="118"/>
      <c r="AD371" s="118"/>
      <c r="AE371" s="118"/>
      <c r="AF371" s="118"/>
      <c r="AG371" s="118"/>
      <c r="AH371" s="118"/>
      <c r="AI371" s="118"/>
      <c r="AJ371" s="118"/>
      <c r="AK371" s="118"/>
      <c r="AL371" s="118"/>
      <c r="AM371" s="118"/>
      <c r="AN371" s="118"/>
      <c r="AO371" s="118"/>
      <c r="AP371" s="118"/>
      <c r="AQ371" s="118"/>
      <c r="AR371" s="118"/>
      <c r="AS371" s="118"/>
      <c r="AT371" s="118"/>
      <c r="AU371" s="118"/>
      <c r="AV371" s="118"/>
      <c r="AW371" s="118"/>
      <c r="AX371" s="118"/>
      <c r="AY371" s="118"/>
      <c r="AZ371" s="118"/>
      <c r="BA371" s="118"/>
      <c r="BB371" s="118"/>
      <c r="BC371" s="118"/>
      <c r="BD371" s="118"/>
      <c r="BE371" s="118"/>
      <c r="BF371" s="118"/>
      <c r="BG371" s="118"/>
      <c r="BH371" s="118"/>
      <c r="BI371" s="118"/>
      <c r="BJ371" s="118"/>
      <c r="BK371" s="118"/>
      <c r="BL371" s="118"/>
      <c r="BM371" s="118"/>
      <c r="BN371" s="118"/>
      <c r="BO371" s="118"/>
      <c r="BP371" s="118"/>
      <c r="BQ371" s="118"/>
      <c r="BR371" s="118"/>
      <c r="BS371" s="118"/>
      <c r="BT371" s="118"/>
      <c r="BU371" s="118"/>
      <c r="BV371" s="118"/>
      <c r="BW371" s="118"/>
      <c r="BX371" s="118"/>
      <c r="BY371" s="118"/>
      <c r="BZ371" s="118"/>
      <c r="CA371" s="118"/>
      <c r="CB371" s="118"/>
      <c r="CC371" s="118"/>
      <c r="CD371" s="118"/>
      <c r="CE371" s="118"/>
      <c r="CF371" s="118"/>
      <c r="CG371" s="118"/>
      <c r="CH371" s="118"/>
      <c r="CI371" s="118"/>
      <c r="CJ371" s="118"/>
      <c r="CK371" s="118"/>
      <c r="CL371" s="118"/>
      <c r="CM371" s="118"/>
      <c r="CN371" s="118"/>
      <c r="CO371" s="118"/>
      <c r="CP371" s="118"/>
      <c r="CQ371" s="118"/>
      <c r="CR371" s="118"/>
      <c r="CS371" s="118"/>
      <c r="CT371" s="118"/>
      <c r="CU371" s="118"/>
      <c r="CV371" s="118"/>
      <c r="CW371" s="118"/>
      <c r="CX371" s="118"/>
      <c r="CY371" s="118"/>
      <c r="CZ371" s="118"/>
      <c r="DA371" s="118"/>
      <c r="DB371" s="118"/>
      <c r="DC371" s="118"/>
      <c r="DD371" s="118"/>
      <c r="DE371" s="118"/>
      <c r="DF371" s="118"/>
      <c r="DG371" s="118"/>
      <c r="DH371" s="118"/>
      <c r="DI371" s="118"/>
      <c r="DJ371" s="118"/>
      <c r="DK371" s="118"/>
      <c r="DL371" s="118"/>
      <c r="DM371" s="118"/>
      <c r="DN371" s="118"/>
      <c r="DO371" s="118"/>
      <c r="DP371" s="118"/>
      <c r="DQ371" s="118"/>
      <c r="DR371" s="118"/>
      <c r="DS371" s="118"/>
      <c r="DT371" s="118"/>
      <c r="DU371" s="118"/>
      <c r="DV371" s="118"/>
      <c r="DW371" s="118"/>
      <c r="DX371" s="118"/>
      <c r="DY371" s="118"/>
      <c r="DZ371" s="118"/>
      <c r="EA371" s="118"/>
      <c r="EB371" s="118"/>
      <c r="EC371" s="118"/>
      <c r="ED371" s="118"/>
      <c r="EE371" s="118"/>
      <c r="EF371" s="118"/>
      <c r="EG371" s="118"/>
      <c r="EH371" s="118"/>
      <c r="EI371" s="118"/>
      <c r="EJ371" s="118"/>
      <c r="EK371" s="118"/>
      <c r="EL371" s="118"/>
      <c r="EM371" s="118"/>
      <c r="EN371" s="118"/>
      <c r="EO371" s="118"/>
      <c r="EP371" s="118"/>
      <c r="EQ371" s="118"/>
      <c r="ER371" s="118"/>
      <c r="ES371" s="118"/>
      <c r="ET371" s="118"/>
      <c r="EU371" s="118"/>
      <c r="EV371" s="118"/>
      <c r="EW371" s="118"/>
      <c r="EX371" s="118"/>
      <c r="EY371" s="118"/>
      <c r="EZ371" s="118"/>
      <c r="FA371" s="118"/>
      <c r="FB371" s="118"/>
      <c r="FC371" s="118"/>
      <c r="FD371" s="118"/>
      <c r="FE371" s="118"/>
      <c r="FF371" s="118"/>
      <c r="FG371" s="118"/>
      <c r="FH371" s="118"/>
      <c r="FI371" s="118"/>
      <c r="FJ371" s="118"/>
      <c r="FK371" s="118"/>
      <c r="FL371" s="118"/>
      <c r="FM371" s="118"/>
      <c r="FN371" s="118"/>
      <c r="FO371" s="118"/>
      <c r="FP371" s="118"/>
      <c r="FQ371" s="118"/>
      <c r="FR371" s="118"/>
      <c r="FS371" s="118"/>
      <c r="FT371" s="118"/>
      <c r="FU371" s="118"/>
      <c r="FV371" s="118"/>
      <c r="FW371" s="118"/>
      <c r="FX371" s="118"/>
      <c r="FY371" s="118"/>
      <c r="FZ371" s="118"/>
      <c r="GA371" s="118"/>
      <c r="GB371" s="118"/>
      <c r="GC371" s="118"/>
      <c r="GD371" s="118"/>
      <c r="GE371" s="118"/>
      <c r="GF371" s="118"/>
      <c r="GG371" s="118"/>
      <c r="GH371" s="118"/>
      <c r="GI371" s="118"/>
      <c r="GJ371" s="118"/>
      <c r="GK371" s="118"/>
      <c r="GL371" s="118"/>
      <c r="GM371" s="118"/>
      <c r="GN371" s="118"/>
      <c r="GO371" s="118"/>
      <c r="GP371" s="118"/>
      <c r="GQ371" s="118"/>
      <c r="GR371" s="118"/>
      <c r="GS371" s="118"/>
      <c r="GT371" s="118"/>
      <c r="GU371" s="118"/>
      <c r="GV371" s="118"/>
      <c r="GW371" s="118"/>
      <c r="GX371" s="118"/>
      <c r="GY371" s="118"/>
      <c r="GZ371" s="118"/>
      <c r="HA371" s="118"/>
      <c r="HB371" s="118"/>
      <c r="HC371" s="118"/>
      <c r="HD371" s="118"/>
      <c r="HE371" s="118"/>
      <c r="HF371" s="118"/>
      <c r="HG371" s="118"/>
      <c r="HH371" s="118"/>
      <c r="HI371" s="118"/>
      <c r="HJ371" s="118"/>
      <c r="HK371" s="118"/>
      <c r="HL371" s="118"/>
      <c r="HM371" s="118"/>
      <c r="HN371" s="118"/>
      <c r="HO371" s="118"/>
      <c r="HP371" s="118"/>
    </row>
    <row r="372" spans="1:224" s="272" customFormat="1" x14ac:dyDescent="0.25">
      <c r="A372" s="112"/>
      <c r="B372" s="113"/>
      <c r="C372" s="113"/>
      <c r="D372" s="279"/>
      <c r="E372" s="280"/>
      <c r="F372" s="281"/>
      <c r="H372" s="199"/>
      <c r="I372" s="238"/>
      <c r="J372" s="119"/>
      <c r="K372" s="120"/>
      <c r="L372" s="118"/>
      <c r="M372" s="118"/>
      <c r="N372" s="118"/>
      <c r="O372" s="118"/>
      <c r="P372" s="118"/>
      <c r="Q372" s="118"/>
      <c r="R372" s="118"/>
      <c r="S372" s="118"/>
      <c r="T372" s="118"/>
      <c r="U372" s="118"/>
      <c r="V372" s="118"/>
      <c r="W372" s="118"/>
      <c r="X372" s="118"/>
      <c r="Y372" s="118"/>
      <c r="Z372" s="118"/>
      <c r="AA372" s="118"/>
      <c r="AB372" s="118"/>
      <c r="AC372" s="118"/>
      <c r="AD372" s="118"/>
      <c r="AE372" s="118"/>
      <c r="AF372" s="118"/>
      <c r="AG372" s="118"/>
      <c r="AH372" s="118"/>
      <c r="AI372" s="118"/>
      <c r="AJ372" s="118"/>
      <c r="AK372" s="118"/>
      <c r="AL372" s="118"/>
      <c r="AM372" s="118"/>
      <c r="AN372" s="118"/>
      <c r="AO372" s="118"/>
      <c r="AP372" s="118"/>
      <c r="AQ372" s="118"/>
      <c r="AR372" s="118"/>
      <c r="AS372" s="118"/>
      <c r="AT372" s="118"/>
      <c r="AU372" s="118"/>
      <c r="AV372" s="118"/>
      <c r="AW372" s="118"/>
      <c r="AX372" s="118"/>
      <c r="AY372" s="118"/>
      <c r="AZ372" s="118"/>
      <c r="BA372" s="118"/>
      <c r="BB372" s="118"/>
      <c r="BC372" s="118"/>
      <c r="BD372" s="118"/>
      <c r="BE372" s="118"/>
      <c r="BF372" s="118"/>
      <c r="BG372" s="118"/>
      <c r="BH372" s="118"/>
      <c r="BI372" s="118"/>
      <c r="BJ372" s="118"/>
      <c r="BK372" s="118"/>
      <c r="BL372" s="118"/>
      <c r="BM372" s="118"/>
      <c r="BN372" s="118"/>
      <c r="BO372" s="118"/>
      <c r="BP372" s="118"/>
      <c r="BQ372" s="118"/>
      <c r="BR372" s="118"/>
      <c r="BS372" s="118"/>
      <c r="BT372" s="118"/>
      <c r="BU372" s="118"/>
      <c r="BV372" s="118"/>
      <c r="BW372" s="118"/>
      <c r="BX372" s="118"/>
      <c r="BY372" s="118"/>
      <c r="BZ372" s="118"/>
      <c r="CA372" s="118"/>
      <c r="CB372" s="118"/>
      <c r="CC372" s="118"/>
      <c r="CD372" s="118"/>
      <c r="CE372" s="118"/>
      <c r="CF372" s="118"/>
      <c r="CG372" s="118"/>
      <c r="CH372" s="118"/>
      <c r="CI372" s="118"/>
      <c r="CJ372" s="118"/>
      <c r="CK372" s="118"/>
      <c r="CL372" s="118"/>
      <c r="CM372" s="118"/>
      <c r="CN372" s="118"/>
      <c r="CO372" s="118"/>
      <c r="CP372" s="118"/>
      <c r="CQ372" s="118"/>
      <c r="CR372" s="118"/>
      <c r="CS372" s="118"/>
      <c r="CT372" s="118"/>
      <c r="CU372" s="118"/>
      <c r="CV372" s="118"/>
      <c r="CW372" s="118"/>
      <c r="CX372" s="118"/>
      <c r="CY372" s="118"/>
      <c r="CZ372" s="118"/>
      <c r="DA372" s="118"/>
      <c r="DB372" s="118"/>
      <c r="DC372" s="118"/>
      <c r="DD372" s="118"/>
      <c r="DE372" s="118"/>
      <c r="DF372" s="118"/>
      <c r="DG372" s="118"/>
      <c r="DH372" s="118"/>
      <c r="DI372" s="118"/>
      <c r="DJ372" s="118"/>
      <c r="DK372" s="118"/>
      <c r="DL372" s="118"/>
      <c r="DM372" s="118"/>
      <c r="DN372" s="118"/>
      <c r="DO372" s="118"/>
      <c r="DP372" s="118"/>
      <c r="DQ372" s="118"/>
      <c r="DR372" s="118"/>
      <c r="DS372" s="118"/>
      <c r="DT372" s="118"/>
      <c r="DU372" s="118"/>
      <c r="DV372" s="118"/>
      <c r="DW372" s="118"/>
      <c r="DX372" s="118"/>
      <c r="DY372" s="118"/>
      <c r="DZ372" s="118"/>
      <c r="EA372" s="118"/>
      <c r="EB372" s="118"/>
      <c r="EC372" s="118"/>
      <c r="ED372" s="118"/>
      <c r="EE372" s="118"/>
      <c r="EF372" s="118"/>
      <c r="EG372" s="118"/>
      <c r="EH372" s="118"/>
      <c r="EI372" s="118"/>
      <c r="EJ372" s="118"/>
      <c r="EK372" s="118"/>
      <c r="EL372" s="118"/>
      <c r="EM372" s="118"/>
      <c r="EN372" s="118"/>
      <c r="EO372" s="118"/>
      <c r="EP372" s="118"/>
      <c r="EQ372" s="118"/>
      <c r="ER372" s="118"/>
      <c r="ES372" s="118"/>
      <c r="ET372" s="118"/>
      <c r="EU372" s="118"/>
      <c r="EV372" s="118"/>
      <c r="EW372" s="118"/>
      <c r="EX372" s="118"/>
      <c r="EY372" s="118"/>
      <c r="EZ372" s="118"/>
      <c r="FA372" s="118"/>
      <c r="FB372" s="118"/>
      <c r="FC372" s="118"/>
      <c r="FD372" s="118"/>
      <c r="FE372" s="118"/>
      <c r="FF372" s="118"/>
      <c r="FG372" s="118"/>
      <c r="FH372" s="118"/>
      <c r="FI372" s="118"/>
      <c r="FJ372" s="118"/>
      <c r="FK372" s="118"/>
      <c r="FL372" s="118"/>
      <c r="FM372" s="118"/>
      <c r="FN372" s="118"/>
      <c r="FO372" s="118"/>
      <c r="FP372" s="118"/>
      <c r="FQ372" s="118"/>
      <c r="FR372" s="118"/>
      <c r="FS372" s="118"/>
      <c r="FT372" s="118"/>
      <c r="FU372" s="118"/>
      <c r="FV372" s="118"/>
      <c r="FW372" s="118"/>
      <c r="FX372" s="118"/>
      <c r="FY372" s="118"/>
      <c r="FZ372" s="118"/>
      <c r="GA372" s="118"/>
      <c r="GB372" s="118"/>
      <c r="GC372" s="118"/>
      <c r="GD372" s="118"/>
      <c r="GE372" s="118"/>
      <c r="GF372" s="118"/>
      <c r="GG372" s="118"/>
      <c r="GH372" s="118"/>
      <c r="GI372" s="118"/>
      <c r="GJ372" s="118"/>
      <c r="GK372" s="118"/>
      <c r="GL372" s="118"/>
      <c r="GM372" s="118"/>
      <c r="GN372" s="118"/>
      <c r="GO372" s="118"/>
      <c r="GP372" s="118"/>
      <c r="GQ372" s="118"/>
      <c r="GR372" s="118"/>
      <c r="GS372" s="118"/>
      <c r="GT372" s="118"/>
      <c r="GU372" s="118"/>
      <c r="GV372" s="118"/>
      <c r="GW372" s="118"/>
      <c r="GX372" s="118"/>
      <c r="GY372" s="118"/>
      <c r="GZ372" s="118"/>
      <c r="HA372" s="118"/>
      <c r="HB372" s="118"/>
      <c r="HC372" s="118"/>
      <c r="HD372" s="118"/>
      <c r="HE372" s="118"/>
      <c r="HF372" s="118"/>
      <c r="HG372" s="118"/>
      <c r="HH372" s="118"/>
      <c r="HI372" s="118"/>
      <c r="HJ372" s="118"/>
      <c r="HK372" s="118"/>
      <c r="HL372" s="118"/>
      <c r="HM372" s="118"/>
      <c r="HN372" s="118"/>
      <c r="HO372" s="118"/>
      <c r="HP372" s="118"/>
    </row>
    <row r="373" spans="1:224" s="272" customFormat="1" x14ac:dyDescent="0.25">
      <c r="A373" s="112"/>
      <c r="B373" s="113"/>
      <c r="C373" s="113"/>
      <c r="D373" s="279"/>
      <c r="E373" s="280"/>
      <c r="F373" s="281"/>
      <c r="H373" s="199"/>
      <c r="I373" s="238"/>
      <c r="J373" s="119"/>
      <c r="K373" s="120"/>
      <c r="L373" s="118"/>
      <c r="M373" s="118"/>
      <c r="N373" s="118"/>
      <c r="O373" s="118"/>
      <c r="P373" s="118"/>
      <c r="Q373" s="118"/>
      <c r="R373" s="118"/>
      <c r="S373" s="118"/>
      <c r="T373" s="118"/>
      <c r="U373" s="118"/>
      <c r="V373" s="118"/>
      <c r="W373" s="118"/>
      <c r="X373" s="118"/>
      <c r="Y373" s="118"/>
      <c r="Z373" s="118"/>
      <c r="AA373" s="118"/>
      <c r="AB373" s="118"/>
      <c r="AC373" s="118"/>
      <c r="AD373" s="118"/>
      <c r="AE373" s="118"/>
      <c r="AF373" s="118"/>
      <c r="AG373" s="118"/>
      <c r="AH373" s="118"/>
      <c r="AI373" s="118"/>
      <c r="AJ373" s="118"/>
      <c r="AK373" s="118"/>
      <c r="AL373" s="118"/>
      <c r="AM373" s="118"/>
      <c r="AN373" s="118"/>
      <c r="AO373" s="118"/>
      <c r="AP373" s="118"/>
      <c r="AQ373" s="118"/>
      <c r="AR373" s="118"/>
      <c r="AS373" s="118"/>
      <c r="AT373" s="118"/>
      <c r="AU373" s="118"/>
      <c r="AV373" s="118"/>
      <c r="AW373" s="118"/>
      <c r="AX373" s="118"/>
      <c r="AY373" s="118"/>
      <c r="AZ373" s="118"/>
      <c r="BA373" s="118"/>
      <c r="BB373" s="118"/>
      <c r="BC373" s="118"/>
      <c r="BD373" s="118"/>
      <c r="BE373" s="118"/>
      <c r="BF373" s="118"/>
      <c r="BG373" s="118"/>
      <c r="BH373" s="118"/>
      <c r="BI373" s="118"/>
      <c r="BJ373" s="118"/>
      <c r="BK373" s="118"/>
      <c r="BL373" s="118"/>
      <c r="BM373" s="118"/>
      <c r="BN373" s="118"/>
      <c r="BO373" s="118"/>
      <c r="BP373" s="118"/>
      <c r="BQ373" s="118"/>
      <c r="BR373" s="118"/>
      <c r="BS373" s="118"/>
      <c r="BT373" s="118"/>
      <c r="BU373" s="118"/>
      <c r="BV373" s="118"/>
      <c r="BW373" s="118"/>
      <c r="BX373" s="118"/>
      <c r="BY373" s="118"/>
      <c r="BZ373" s="118"/>
      <c r="CA373" s="118"/>
      <c r="CB373" s="118"/>
      <c r="CC373" s="118"/>
      <c r="CD373" s="118"/>
      <c r="CE373" s="118"/>
      <c r="CF373" s="118"/>
      <c r="CG373" s="118"/>
      <c r="CH373" s="118"/>
      <c r="CI373" s="118"/>
      <c r="CJ373" s="118"/>
      <c r="CK373" s="118"/>
      <c r="CL373" s="118"/>
      <c r="CM373" s="118"/>
      <c r="CN373" s="118"/>
      <c r="CO373" s="118"/>
      <c r="CP373" s="118"/>
      <c r="CQ373" s="118"/>
      <c r="CR373" s="118"/>
      <c r="CS373" s="118"/>
      <c r="CT373" s="118"/>
      <c r="CU373" s="118"/>
      <c r="CV373" s="118"/>
      <c r="CW373" s="118"/>
      <c r="CX373" s="118"/>
      <c r="CY373" s="118"/>
      <c r="CZ373" s="118"/>
      <c r="DA373" s="118"/>
      <c r="DB373" s="118"/>
      <c r="DC373" s="118"/>
      <c r="DD373" s="118"/>
      <c r="DE373" s="118"/>
      <c r="DF373" s="118"/>
      <c r="DG373" s="118"/>
      <c r="DH373" s="118"/>
      <c r="DI373" s="118"/>
      <c r="DJ373" s="118"/>
      <c r="DK373" s="118"/>
      <c r="DL373" s="118"/>
      <c r="DM373" s="118"/>
      <c r="DN373" s="118"/>
      <c r="DO373" s="118"/>
      <c r="DP373" s="118"/>
      <c r="DQ373" s="118"/>
      <c r="DR373" s="118"/>
      <c r="DS373" s="118"/>
      <c r="DT373" s="118"/>
      <c r="DU373" s="118"/>
      <c r="DV373" s="118"/>
      <c r="DW373" s="118"/>
      <c r="DX373" s="118"/>
      <c r="DY373" s="118"/>
      <c r="DZ373" s="118"/>
      <c r="EA373" s="118"/>
      <c r="EB373" s="118"/>
      <c r="EC373" s="118"/>
      <c r="ED373" s="118"/>
      <c r="EE373" s="118"/>
      <c r="EF373" s="118"/>
      <c r="EG373" s="118"/>
      <c r="EH373" s="118"/>
      <c r="EI373" s="118"/>
      <c r="EJ373" s="118"/>
      <c r="EK373" s="118"/>
      <c r="EL373" s="118"/>
      <c r="EM373" s="118"/>
      <c r="EN373" s="118"/>
      <c r="EO373" s="118"/>
      <c r="EP373" s="118"/>
      <c r="EQ373" s="118"/>
      <c r="ER373" s="118"/>
      <c r="ES373" s="118"/>
      <c r="ET373" s="118"/>
      <c r="EU373" s="118"/>
      <c r="EV373" s="118"/>
      <c r="EW373" s="118"/>
      <c r="EX373" s="118"/>
      <c r="EY373" s="118"/>
      <c r="EZ373" s="118"/>
      <c r="FA373" s="118"/>
      <c r="FB373" s="118"/>
      <c r="FC373" s="118"/>
      <c r="FD373" s="118"/>
      <c r="FE373" s="118"/>
      <c r="FF373" s="118"/>
      <c r="FG373" s="118"/>
      <c r="FH373" s="118"/>
      <c r="FI373" s="118"/>
      <c r="FJ373" s="118"/>
      <c r="FK373" s="118"/>
      <c r="FL373" s="118"/>
      <c r="FM373" s="118"/>
      <c r="FN373" s="118"/>
      <c r="FO373" s="118"/>
      <c r="FP373" s="118"/>
      <c r="FQ373" s="118"/>
      <c r="FR373" s="118"/>
      <c r="FS373" s="118"/>
      <c r="FT373" s="118"/>
      <c r="FU373" s="118"/>
      <c r="FV373" s="118"/>
      <c r="FW373" s="118"/>
      <c r="FX373" s="118"/>
      <c r="FY373" s="118"/>
      <c r="FZ373" s="118"/>
      <c r="GA373" s="118"/>
      <c r="GB373" s="118"/>
      <c r="GC373" s="118"/>
      <c r="GD373" s="118"/>
      <c r="GE373" s="118"/>
      <c r="GF373" s="118"/>
      <c r="GG373" s="118"/>
      <c r="GH373" s="118"/>
      <c r="GI373" s="118"/>
      <c r="GJ373" s="118"/>
      <c r="GK373" s="118"/>
      <c r="GL373" s="118"/>
      <c r="GM373" s="118"/>
      <c r="GN373" s="118"/>
      <c r="GO373" s="118"/>
      <c r="GP373" s="118"/>
      <c r="GQ373" s="118"/>
      <c r="GR373" s="118"/>
      <c r="GS373" s="118"/>
      <c r="GT373" s="118"/>
      <c r="GU373" s="118"/>
      <c r="GV373" s="118"/>
      <c r="GW373" s="118"/>
      <c r="GX373" s="118"/>
      <c r="GY373" s="118"/>
      <c r="GZ373" s="118"/>
      <c r="HA373" s="118"/>
      <c r="HB373" s="118"/>
      <c r="HC373" s="118"/>
      <c r="HD373" s="118"/>
      <c r="HE373" s="118"/>
      <c r="HF373" s="118"/>
      <c r="HG373" s="118"/>
      <c r="HH373" s="118"/>
      <c r="HI373" s="118"/>
      <c r="HJ373" s="118"/>
      <c r="HK373" s="118"/>
      <c r="HL373" s="118"/>
      <c r="HM373" s="118"/>
      <c r="HN373" s="118"/>
      <c r="HO373" s="118"/>
      <c r="HP373" s="118"/>
    </row>
    <row r="374" spans="1:224" s="272" customFormat="1" ht="15.6" x14ac:dyDescent="0.25">
      <c r="A374" s="112"/>
      <c r="B374" s="113"/>
      <c r="C374" s="113"/>
      <c r="D374" s="275"/>
      <c r="E374" s="276"/>
      <c r="F374" s="277"/>
      <c r="H374" s="199"/>
      <c r="I374" s="238"/>
      <c r="J374" s="119"/>
      <c r="K374" s="120"/>
      <c r="L374" s="118"/>
      <c r="M374" s="118"/>
      <c r="N374" s="118"/>
      <c r="O374" s="118"/>
      <c r="P374" s="118"/>
      <c r="Q374" s="118"/>
      <c r="R374" s="118"/>
      <c r="S374" s="118"/>
      <c r="T374" s="118"/>
      <c r="U374" s="118"/>
      <c r="V374" s="118"/>
      <c r="W374" s="118"/>
      <c r="X374" s="118"/>
      <c r="Y374" s="118"/>
      <c r="Z374" s="118"/>
      <c r="AA374" s="118"/>
      <c r="AB374" s="118"/>
      <c r="AC374" s="118"/>
      <c r="AD374" s="118"/>
      <c r="AE374" s="118"/>
      <c r="AF374" s="118"/>
      <c r="AG374" s="118"/>
      <c r="AH374" s="118"/>
      <c r="AI374" s="118"/>
      <c r="AJ374" s="118"/>
      <c r="AK374" s="118"/>
      <c r="AL374" s="118"/>
      <c r="AM374" s="118"/>
      <c r="AN374" s="118"/>
      <c r="AO374" s="118"/>
      <c r="AP374" s="118"/>
      <c r="AQ374" s="118"/>
      <c r="AR374" s="118"/>
      <c r="AS374" s="118"/>
      <c r="AT374" s="118"/>
      <c r="AU374" s="118"/>
      <c r="AV374" s="118"/>
      <c r="AW374" s="118"/>
      <c r="AX374" s="118"/>
      <c r="AY374" s="118"/>
      <c r="AZ374" s="118"/>
      <c r="BA374" s="118"/>
      <c r="BB374" s="118"/>
      <c r="BC374" s="118"/>
      <c r="BD374" s="118"/>
      <c r="BE374" s="118"/>
      <c r="BF374" s="118"/>
      <c r="BG374" s="118"/>
      <c r="BH374" s="118"/>
      <c r="BI374" s="118"/>
      <c r="BJ374" s="118"/>
      <c r="BK374" s="118"/>
      <c r="BL374" s="118"/>
      <c r="BM374" s="118"/>
      <c r="BN374" s="118"/>
      <c r="BO374" s="118"/>
      <c r="BP374" s="118"/>
      <c r="BQ374" s="118"/>
      <c r="BR374" s="118"/>
      <c r="BS374" s="118"/>
      <c r="BT374" s="118"/>
      <c r="BU374" s="118"/>
      <c r="BV374" s="118"/>
      <c r="BW374" s="118"/>
      <c r="BX374" s="118"/>
      <c r="BY374" s="118"/>
      <c r="BZ374" s="118"/>
      <c r="CA374" s="118"/>
      <c r="CB374" s="118"/>
      <c r="CC374" s="118"/>
      <c r="CD374" s="118"/>
      <c r="CE374" s="118"/>
      <c r="CF374" s="118"/>
      <c r="CG374" s="118"/>
      <c r="CH374" s="118"/>
      <c r="CI374" s="118"/>
      <c r="CJ374" s="118"/>
      <c r="CK374" s="118"/>
      <c r="CL374" s="118"/>
      <c r="CM374" s="118"/>
      <c r="CN374" s="118"/>
      <c r="CO374" s="118"/>
      <c r="CP374" s="118"/>
      <c r="CQ374" s="118"/>
      <c r="CR374" s="118"/>
      <c r="CS374" s="118"/>
      <c r="CT374" s="118"/>
      <c r="CU374" s="118"/>
      <c r="CV374" s="118"/>
      <c r="CW374" s="118"/>
      <c r="CX374" s="118"/>
      <c r="CY374" s="118"/>
      <c r="CZ374" s="118"/>
      <c r="DA374" s="118"/>
      <c r="DB374" s="118"/>
      <c r="DC374" s="118"/>
      <c r="DD374" s="118"/>
      <c r="DE374" s="118"/>
      <c r="DF374" s="118"/>
      <c r="DG374" s="118"/>
      <c r="DH374" s="118"/>
      <c r="DI374" s="118"/>
      <c r="DJ374" s="118"/>
      <c r="DK374" s="118"/>
      <c r="DL374" s="118"/>
      <c r="DM374" s="118"/>
      <c r="DN374" s="118"/>
      <c r="DO374" s="118"/>
      <c r="DP374" s="118"/>
      <c r="DQ374" s="118"/>
      <c r="DR374" s="118"/>
      <c r="DS374" s="118"/>
      <c r="DT374" s="118"/>
      <c r="DU374" s="118"/>
      <c r="DV374" s="118"/>
      <c r="DW374" s="118"/>
      <c r="DX374" s="118"/>
      <c r="DY374" s="118"/>
      <c r="DZ374" s="118"/>
      <c r="EA374" s="118"/>
      <c r="EB374" s="118"/>
      <c r="EC374" s="118"/>
      <c r="ED374" s="118"/>
      <c r="EE374" s="118"/>
      <c r="EF374" s="118"/>
      <c r="EG374" s="118"/>
      <c r="EH374" s="118"/>
      <c r="EI374" s="118"/>
      <c r="EJ374" s="118"/>
      <c r="EK374" s="118"/>
      <c r="EL374" s="118"/>
      <c r="EM374" s="118"/>
      <c r="EN374" s="118"/>
      <c r="EO374" s="118"/>
      <c r="EP374" s="118"/>
      <c r="EQ374" s="118"/>
      <c r="ER374" s="118"/>
      <c r="ES374" s="118"/>
      <c r="ET374" s="118"/>
      <c r="EU374" s="118"/>
      <c r="EV374" s="118"/>
      <c r="EW374" s="118"/>
      <c r="EX374" s="118"/>
      <c r="EY374" s="118"/>
      <c r="EZ374" s="118"/>
      <c r="FA374" s="118"/>
      <c r="FB374" s="118"/>
      <c r="FC374" s="118"/>
      <c r="FD374" s="118"/>
      <c r="FE374" s="118"/>
      <c r="FF374" s="118"/>
      <c r="FG374" s="118"/>
      <c r="FH374" s="118"/>
      <c r="FI374" s="118"/>
      <c r="FJ374" s="118"/>
      <c r="FK374" s="118"/>
      <c r="FL374" s="118"/>
      <c r="FM374" s="118"/>
      <c r="FN374" s="118"/>
      <c r="FO374" s="118"/>
      <c r="FP374" s="118"/>
      <c r="FQ374" s="118"/>
      <c r="FR374" s="118"/>
      <c r="FS374" s="118"/>
      <c r="FT374" s="118"/>
      <c r="FU374" s="118"/>
      <c r="FV374" s="118"/>
      <c r="FW374" s="118"/>
      <c r="FX374" s="118"/>
      <c r="FY374" s="118"/>
      <c r="FZ374" s="118"/>
      <c r="GA374" s="118"/>
      <c r="GB374" s="118"/>
      <c r="GC374" s="118"/>
      <c r="GD374" s="118"/>
      <c r="GE374" s="118"/>
      <c r="GF374" s="118"/>
      <c r="GG374" s="118"/>
      <c r="GH374" s="118"/>
      <c r="GI374" s="118"/>
      <c r="GJ374" s="118"/>
      <c r="GK374" s="118"/>
      <c r="GL374" s="118"/>
      <c r="GM374" s="118"/>
      <c r="GN374" s="118"/>
      <c r="GO374" s="118"/>
      <c r="GP374" s="118"/>
      <c r="GQ374" s="118"/>
      <c r="GR374" s="118"/>
      <c r="GS374" s="118"/>
      <c r="GT374" s="118"/>
      <c r="GU374" s="118"/>
      <c r="GV374" s="118"/>
      <c r="GW374" s="118"/>
      <c r="GX374" s="118"/>
      <c r="GY374" s="118"/>
      <c r="GZ374" s="118"/>
      <c r="HA374" s="118"/>
      <c r="HB374" s="118"/>
      <c r="HC374" s="118"/>
      <c r="HD374" s="118"/>
      <c r="HE374" s="118"/>
      <c r="HF374" s="118"/>
      <c r="HG374" s="118"/>
      <c r="HH374" s="118"/>
      <c r="HI374" s="118"/>
      <c r="HJ374" s="118"/>
      <c r="HK374" s="118"/>
      <c r="HL374" s="118"/>
      <c r="HM374" s="118"/>
      <c r="HN374" s="118"/>
      <c r="HO374" s="118"/>
      <c r="HP374" s="118"/>
    </row>
    <row r="375" spans="1:224" s="272" customFormat="1" ht="15.6" x14ac:dyDescent="0.25">
      <c r="A375" s="112"/>
      <c r="B375" s="283"/>
      <c r="C375" s="113"/>
      <c r="D375" s="279"/>
      <c r="E375" s="280"/>
      <c r="F375" s="281"/>
      <c r="H375" s="199"/>
      <c r="I375" s="238"/>
      <c r="J375" s="119"/>
      <c r="K375" s="120"/>
      <c r="L375" s="118"/>
      <c r="M375" s="118"/>
      <c r="N375" s="118"/>
      <c r="O375" s="118"/>
      <c r="P375" s="118"/>
      <c r="Q375" s="118"/>
      <c r="R375" s="118"/>
      <c r="S375" s="118"/>
      <c r="T375" s="118"/>
      <c r="U375" s="118"/>
      <c r="V375" s="118"/>
      <c r="W375" s="118"/>
      <c r="X375" s="118"/>
      <c r="Y375" s="118"/>
      <c r="Z375" s="118"/>
      <c r="AA375" s="118"/>
      <c r="AB375" s="118"/>
      <c r="AC375" s="118"/>
      <c r="AD375" s="118"/>
      <c r="AE375" s="118"/>
      <c r="AF375" s="118"/>
      <c r="AG375" s="118"/>
      <c r="AH375" s="118"/>
      <c r="AI375" s="118"/>
      <c r="AJ375" s="118"/>
      <c r="AK375" s="118"/>
      <c r="AL375" s="118"/>
      <c r="AM375" s="118"/>
      <c r="AN375" s="118"/>
      <c r="AO375" s="118"/>
      <c r="AP375" s="118"/>
      <c r="AQ375" s="118"/>
      <c r="AR375" s="118"/>
      <c r="AS375" s="118"/>
      <c r="AT375" s="118"/>
      <c r="AU375" s="118"/>
      <c r="AV375" s="118"/>
      <c r="AW375" s="118"/>
      <c r="AX375" s="118"/>
      <c r="AY375" s="118"/>
      <c r="AZ375" s="118"/>
      <c r="BA375" s="118"/>
      <c r="BB375" s="118"/>
      <c r="BC375" s="118"/>
      <c r="BD375" s="118"/>
      <c r="BE375" s="118"/>
      <c r="BF375" s="118"/>
      <c r="BG375" s="118"/>
      <c r="BH375" s="118"/>
      <c r="BI375" s="118"/>
      <c r="BJ375" s="118"/>
      <c r="BK375" s="118"/>
      <c r="BL375" s="118"/>
      <c r="BM375" s="118"/>
      <c r="BN375" s="118"/>
      <c r="BO375" s="118"/>
      <c r="BP375" s="118"/>
      <c r="BQ375" s="118"/>
      <c r="BR375" s="118"/>
      <c r="BS375" s="118"/>
      <c r="BT375" s="118"/>
      <c r="BU375" s="118"/>
      <c r="BV375" s="118"/>
      <c r="BW375" s="118"/>
      <c r="BX375" s="118"/>
      <c r="BY375" s="118"/>
      <c r="BZ375" s="118"/>
      <c r="CA375" s="118"/>
      <c r="CB375" s="118"/>
      <c r="CC375" s="118"/>
      <c r="CD375" s="118"/>
      <c r="CE375" s="118"/>
      <c r="CF375" s="118"/>
      <c r="CG375" s="118"/>
      <c r="CH375" s="118"/>
      <c r="CI375" s="118"/>
      <c r="CJ375" s="118"/>
      <c r="CK375" s="118"/>
      <c r="CL375" s="118"/>
      <c r="CM375" s="118"/>
      <c r="CN375" s="118"/>
      <c r="CO375" s="118"/>
      <c r="CP375" s="118"/>
      <c r="CQ375" s="118"/>
      <c r="CR375" s="118"/>
      <c r="CS375" s="118"/>
      <c r="CT375" s="118"/>
      <c r="CU375" s="118"/>
      <c r="CV375" s="118"/>
      <c r="CW375" s="118"/>
      <c r="CX375" s="118"/>
      <c r="CY375" s="118"/>
      <c r="CZ375" s="118"/>
      <c r="DA375" s="118"/>
      <c r="DB375" s="118"/>
      <c r="DC375" s="118"/>
      <c r="DD375" s="118"/>
      <c r="DE375" s="118"/>
      <c r="DF375" s="118"/>
      <c r="DG375" s="118"/>
      <c r="DH375" s="118"/>
      <c r="DI375" s="118"/>
      <c r="DJ375" s="118"/>
      <c r="DK375" s="118"/>
      <c r="DL375" s="118"/>
      <c r="DM375" s="118"/>
      <c r="DN375" s="118"/>
      <c r="DO375" s="118"/>
      <c r="DP375" s="118"/>
      <c r="DQ375" s="118"/>
      <c r="DR375" s="118"/>
      <c r="DS375" s="118"/>
      <c r="DT375" s="118"/>
      <c r="DU375" s="118"/>
      <c r="DV375" s="118"/>
      <c r="DW375" s="118"/>
      <c r="DX375" s="118"/>
      <c r="DY375" s="118"/>
      <c r="DZ375" s="118"/>
      <c r="EA375" s="118"/>
      <c r="EB375" s="118"/>
      <c r="EC375" s="118"/>
      <c r="ED375" s="118"/>
      <c r="EE375" s="118"/>
      <c r="EF375" s="118"/>
      <c r="EG375" s="118"/>
      <c r="EH375" s="118"/>
      <c r="EI375" s="118"/>
      <c r="EJ375" s="118"/>
      <c r="EK375" s="118"/>
      <c r="EL375" s="118"/>
      <c r="EM375" s="118"/>
      <c r="EN375" s="118"/>
      <c r="EO375" s="118"/>
      <c r="EP375" s="118"/>
      <c r="EQ375" s="118"/>
      <c r="ER375" s="118"/>
      <c r="ES375" s="118"/>
      <c r="ET375" s="118"/>
      <c r="EU375" s="118"/>
      <c r="EV375" s="118"/>
      <c r="EW375" s="118"/>
      <c r="EX375" s="118"/>
      <c r="EY375" s="118"/>
      <c r="EZ375" s="118"/>
      <c r="FA375" s="118"/>
      <c r="FB375" s="118"/>
      <c r="FC375" s="118"/>
      <c r="FD375" s="118"/>
      <c r="FE375" s="118"/>
      <c r="FF375" s="118"/>
      <c r="FG375" s="118"/>
      <c r="FH375" s="118"/>
      <c r="FI375" s="118"/>
      <c r="FJ375" s="118"/>
      <c r="FK375" s="118"/>
      <c r="FL375" s="118"/>
      <c r="FM375" s="118"/>
      <c r="FN375" s="118"/>
      <c r="FO375" s="118"/>
      <c r="FP375" s="118"/>
      <c r="FQ375" s="118"/>
      <c r="FR375" s="118"/>
      <c r="FS375" s="118"/>
      <c r="FT375" s="118"/>
      <c r="FU375" s="118"/>
      <c r="FV375" s="118"/>
      <c r="FW375" s="118"/>
      <c r="FX375" s="118"/>
      <c r="FY375" s="118"/>
      <c r="FZ375" s="118"/>
      <c r="GA375" s="118"/>
      <c r="GB375" s="118"/>
      <c r="GC375" s="118"/>
      <c r="GD375" s="118"/>
      <c r="GE375" s="118"/>
      <c r="GF375" s="118"/>
      <c r="GG375" s="118"/>
      <c r="GH375" s="118"/>
      <c r="GI375" s="118"/>
      <c r="GJ375" s="118"/>
      <c r="GK375" s="118"/>
      <c r="GL375" s="118"/>
      <c r="GM375" s="118"/>
      <c r="GN375" s="118"/>
      <c r="GO375" s="118"/>
      <c r="GP375" s="118"/>
      <c r="GQ375" s="118"/>
      <c r="GR375" s="118"/>
      <c r="GS375" s="118"/>
      <c r="GT375" s="118"/>
      <c r="GU375" s="118"/>
      <c r="GV375" s="118"/>
      <c r="GW375" s="118"/>
      <c r="GX375" s="118"/>
      <c r="GY375" s="118"/>
      <c r="GZ375" s="118"/>
      <c r="HA375" s="118"/>
      <c r="HB375" s="118"/>
      <c r="HC375" s="118"/>
      <c r="HD375" s="118"/>
      <c r="HE375" s="118"/>
      <c r="HF375" s="118"/>
      <c r="HG375" s="118"/>
      <c r="HH375" s="118"/>
      <c r="HI375" s="118"/>
      <c r="HJ375" s="118"/>
      <c r="HK375" s="118"/>
      <c r="HL375" s="118"/>
      <c r="HM375" s="118"/>
      <c r="HN375" s="118"/>
      <c r="HO375" s="118"/>
      <c r="HP375" s="118"/>
    </row>
    <row r="376" spans="1:224" s="272" customFormat="1" ht="17.399999999999999" x14ac:dyDescent="0.25">
      <c r="A376" s="112"/>
      <c r="B376" s="269"/>
      <c r="C376" s="113"/>
      <c r="D376" s="270"/>
      <c r="E376" s="271"/>
      <c r="F376" s="270"/>
      <c r="H376" s="199"/>
      <c r="I376" s="238"/>
      <c r="J376" s="119"/>
      <c r="K376" s="120"/>
      <c r="L376" s="118"/>
      <c r="M376" s="118"/>
      <c r="N376" s="118"/>
      <c r="O376" s="118"/>
      <c r="P376" s="118"/>
      <c r="Q376" s="118"/>
      <c r="R376" s="118"/>
      <c r="S376" s="118"/>
      <c r="T376" s="118"/>
      <c r="U376" s="118"/>
      <c r="V376" s="118"/>
      <c r="W376" s="118"/>
      <c r="X376" s="118"/>
      <c r="Y376" s="118"/>
      <c r="Z376" s="118"/>
      <c r="AA376" s="118"/>
      <c r="AB376" s="118"/>
      <c r="AC376" s="118"/>
      <c r="AD376" s="118"/>
      <c r="AE376" s="118"/>
      <c r="AF376" s="118"/>
      <c r="AG376" s="118"/>
      <c r="AH376" s="118"/>
      <c r="AI376" s="118"/>
      <c r="AJ376" s="118"/>
      <c r="AK376" s="118"/>
      <c r="AL376" s="118"/>
      <c r="AM376" s="118"/>
      <c r="AN376" s="118"/>
      <c r="AO376" s="118"/>
      <c r="AP376" s="118"/>
      <c r="AQ376" s="118"/>
      <c r="AR376" s="118"/>
      <c r="AS376" s="118"/>
      <c r="AT376" s="118"/>
      <c r="AU376" s="118"/>
      <c r="AV376" s="118"/>
      <c r="AW376" s="118"/>
      <c r="AX376" s="118"/>
      <c r="AY376" s="118"/>
      <c r="AZ376" s="118"/>
      <c r="BA376" s="118"/>
      <c r="BB376" s="118"/>
      <c r="BC376" s="118"/>
      <c r="BD376" s="118"/>
      <c r="BE376" s="118"/>
      <c r="BF376" s="118"/>
      <c r="BG376" s="118"/>
      <c r="BH376" s="118"/>
      <c r="BI376" s="118"/>
      <c r="BJ376" s="118"/>
      <c r="BK376" s="118"/>
      <c r="BL376" s="118"/>
      <c r="BM376" s="118"/>
      <c r="BN376" s="118"/>
      <c r="BO376" s="118"/>
      <c r="BP376" s="118"/>
      <c r="BQ376" s="118"/>
      <c r="BR376" s="118"/>
      <c r="BS376" s="118"/>
      <c r="BT376" s="118"/>
      <c r="BU376" s="118"/>
      <c r="BV376" s="118"/>
      <c r="BW376" s="118"/>
      <c r="BX376" s="118"/>
      <c r="BY376" s="118"/>
      <c r="BZ376" s="118"/>
      <c r="CA376" s="118"/>
      <c r="CB376" s="118"/>
      <c r="CC376" s="118"/>
      <c r="CD376" s="118"/>
      <c r="CE376" s="118"/>
      <c r="CF376" s="118"/>
      <c r="CG376" s="118"/>
      <c r="CH376" s="118"/>
      <c r="CI376" s="118"/>
      <c r="CJ376" s="118"/>
      <c r="CK376" s="118"/>
      <c r="CL376" s="118"/>
      <c r="CM376" s="118"/>
      <c r="CN376" s="118"/>
      <c r="CO376" s="118"/>
      <c r="CP376" s="118"/>
      <c r="CQ376" s="118"/>
      <c r="CR376" s="118"/>
      <c r="CS376" s="118"/>
      <c r="CT376" s="118"/>
      <c r="CU376" s="118"/>
      <c r="CV376" s="118"/>
      <c r="CW376" s="118"/>
      <c r="CX376" s="118"/>
      <c r="CY376" s="118"/>
      <c r="CZ376" s="118"/>
      <c r="DA376" s="118"/>
      <c r="DB376" s="118"/>
      <c r="DC376" s="118"/>
      <c r="DD376" s="118"/>
      <c r="DE376" s="118"/>
      <c r="DF376" s="118"/>
      <c r="DG376" s="118"/>
      <c r="DH376" s="118"/>
      <c r="DI376" s="118"/>
      <c r="DJ376" s="118"/>
      <c r="DK376" s="118"/>
      <c r="DL376" s="118"/>
      <c r="DM376" s="118"/>
      <c r="DN376" s="118"/>
      <c r="DO376" s="118"/>
      <c r="DP376" s="118"/>
      <c r="DQ376" s="118"/>
      <c r="DR376" s="118"/>
      <c r="DS376" s="118"/>
      <c r="DT376" s="118"/>
      <c r="DU376" s="118"/>
      <c r="DV376" s="118"/>
      <c r="DW376" s="118"/>
      <c r="DX376" s="118"/>
      <c r="DY376" s="118"/>
      <c r="DZ376" s="118"/>
      <c r="EA376" s="118"/>
      <c r="EB376" s="118"/>
      <c r="EC376" s="118"/>
      <c r="ED376" s="118"/>
      <c r="EE376" s="118"/>
      <c r="EF376" s="118"/>
      <c r="EG376" s="118"/>
      <c r="EH376" s="118"/>
      <c r="EI376" s="118"/>
      <c r="EJ376" s="118"/>
      <c r="EK376" s="118"/>
      <c r="EL376" s="118"/>
      <c r="EM376" s="118"/>
      <c r="EN376" s="118"/>
      <c r="EO376" s="118"/>
      <c r="EP376" s="118"/>
      <c r="EQ376" s="118"/>
      <c r="ER376" s="118"/>
      <c r="ES376" s="118"/>
      <c r="ET376" s="118"/>
      <c r="EU376" s="118"/>
      <c r="EV376" s="118"/>
      <c r="EW376" s="118"/>
      <c r="EX376" s="118"/>
      <c r="EY376" s="118"/>
      <c r="EZ376" s="118"/>
      <c r="FA376" s="118"/>
      <c r="FB376" s="118"/>
      <c r="FC376" s="118"/>
      <c r="FD376" s="118"/>
      <c r="FE376" s="118"/>
      <c r="FF376" s="118"/>
      <c r="FG376" s="118"/>
      <c r="FH376" s="118"/>
      <c r="FI376" s="118"/>
      <c r="FJ376" s="118"/>
      <c r="FK376" s="118"/>
      <c r="FL376" s="118"/>
      <c r="FM376" s="118"/>
      <c r="FN376" s="118"/>
      <c r="FO376" s="118"/>
      <c r="FP376" s="118"/>
      <c r="FQ376" s="118"/>
      <c r="FR376" s="118"/>
      <c r="FS376" s="118"/>
      <c r="FT376" s="118"/>
      <c r="FU376" s="118"/>
      <c r="FV376" s="118"/>
      <c r="FW376" s="118"/>
      <c r="FX376" s="118"/>
      <c r="FY376" s="118"/>
      <c r="FZ376" s="118"/>
      <c r="GA376" s="118"/>
      <c r="GB376" s="118"/>
      <c r="GC376" s="118"/>
      <c r="GD376" s="118"/>
      <c r="GE376" s="118"/>
      <c r="GF376" s="118"/>
      <c r="GG376" s="118"/>
      <c r="GH376" s="118"/>
      <c r="GI376" s="118"/>
      <c r="GJ376" s="118"/>
      <c r="GK376" s="118"/>
      <c r="GL376" s="118"/>
      <c r="GM376" s="118"/>
      <c r="GN376" s="118"/>
      <c r="GO376" s="118"/>
      <c r="GP376" s="118"/>
      <c r="GQ376" s="118"/>
      <c r="GR376" s="118"/>
      <c r="GS376" s="118"/>
      <c r="GT376" s="118"/>
      <c r="GU376" s="118"/>
      <c r="GV376" s="118"/>
      <c r="GW376" s="118"/>
      <c r="GX376" s="118"/>
      <c r="GY376" s="118"/>
      <c r="GZ376" s="118"/>
      <c r="HA376" s="118"/>
      <c r="HB376" s="118"/>
      <c r="HC376" s="118"/>
      <c r="HD376" s="118"/>
      <c r="HE376" s="118"/>
      <c r="HF376" s="118"/>
      <c r="HG376" s="118"/>
      <c r="HH376" s="118"/>
      <c r="HI376" s="118"/>
      <c r="HJ376" s="118"/>
      <c r="HK376" s="118"/>
      <c r="HL376" s="118"/>
      <c r="HM376" s="118"/>
      <c r="HN376" s="118"/>
      <c r="HO376" s="118"/>
      <c r="HP376" s="118"/>
    </row>
    <row r="377" spans="1:224" s="272" customFormat="1" ht="15.6" x14ac:dyDescent="0.25">
      <c r="A377" s="112"/>
      <c r="B377" s="113"/>
      <c r="C377" s="113"/>
      <c r="D377" s="275"/>
      <c r="E377" s="276"/>
      <c r="F377" s="277"/>
      <c r="H377" s="199"/>
      <c r="I377" s="238"/>
      <c r="J377" s="119"/>
      <c r="K377" s="120"/>
      <c r="L377" s="118"/>
      <c r="M377" s="118"/>
      <c r="N377" s="118"/>
      <c r="O377" s="118"/>
      <c r="P377" s="118"/>
      <c r="Q377" s="118"/>
      <c r="R377" s="118"/>
      <c r="S377" s="118"/>
      <c r="T377" s="118"/>
      <c r="U377" s="118"/>
      <c r="V377" s="118"/>
      <c r="W377" s="118"/>
      <c r="X377" s="118"/>
      <c r="Y377" s="118"/>
      <c r="Z377" s="118"/>
      <c r="AA377" s="118"/>
      <c r="AB377" s="118"/>
      <c r="AC377" s="118"/>
      <c r="AD377" s="118"/>
      <c r="AE377" s="118"/>
      <c r="AF377" s="118"/>
      <c r="AG377" s="118"/>
      <c r="AH377" s="118"/>
      <c r="AI377" s="118"/>
      <c r="AJ377" s="118"/>
      <c r="AK377" s="118"/>
      <c r="AL377" s="118"/>
      <c r="AM377" s="118"/>
      <c r="AN377" s="118"/>
      <c r="AO377" s="118"/>
      <c r="AP377" s="118"/>
      <c r="AQ377" s="118"/>
      <c r="AR377" s="118"/>
      <c r="AS377" s="118"/>
      <c r="AT377" s="118"/>
      <c r="AU377" s="118"/>
      <c r="AV377" s="118"/>
      <c r="AW377" s="118"/>
      <c r="AX377" s="118"/>
      <c r="AY377" s="118"/>
      <c r="AZ377" s="118"/>
      <c r="BA377" s="118"/>
      <c r="BB377" s="118"/>
      <c r="BC377" s="118"/>
      <c r="BD377" s="118"/>
      <c r="BE377" s="118"/>
      <c r="BF377" s="118"/>
      <c r="BG377" s="118"/>
      <c r="BH377" s="118"/>
      <c r="BI377" s="118"/>
      <c r="BJ377" s="118"/>
      <c r="BK377" s="118"/>
      <c r="BL377" s="118"/>
      <c r="BM377" s="118"/>
      <c r="BN377" s="118"/>
      <c r="BO377" s="118"/>
      <c r="BP377" s="118"/>
      <c r="BQ377" s="118"/>
      <c r="BR377" s="118"/>
      <c r="BS377" s="118"/>
      <c r="BT377" s="118"/>
      <c r="BU377" s="118"/>
      <c r="BV377" s="118"/>
      <c r="BW377" s="118"/>
      <c r="BX377" s="118"/>
      <c r="BY377" s="118"/>
      <c r="BZ377" s="118"/>
      <c r="CA377" s="118"/>
      <c r="CB377" s="118"/>
      <c r="CC377" s="118"/>
      <c r="CD377" s="118"/>
      <c r="CE377" s="118"/>
      <c r="CF377" s="118"/>
      <c r="CG377" s="118"/>
      <c r="CH377" s="118"/>
      <c r="CI377" s="118"/>
      <c r="CJ377" s="118"/>
      <c r="CK377" s="118"/>
      <c r="CL377" s="118"/>
      <c r="CM377" s="118"/>
      <c r="CN377" s="118"/>
      <c r="CO377" s="118"/>
      <c r="CP377" s="118"/>
      <c r="CQ377" s="118"/>
      <c r="CR377" s="118"/>
      <c r="CS377" s="118"/>
      <c r="CT377" s="118"/>
      <c r="CU377" s="118"/>
      <c r="CV377" s="118"/>
      <c r="CW377" s="118"/>
      <c r="CX377" s="118"/>
      <c r="CY377" s="118"/>
      <c r="CZ377" s="118"/>
      <c r="DA377" s="118"/>
      <c r="DB377" s="118"/>
      <c r="DC377" s="118"/>
      <c r="DD377" s="118"/>
      <c r="DE377" s="118"/>
      <c r="DF377" s="118"/>
      <c r="DG377" s="118"/>
      <c r="DH377" s="118"/>
      <c r="DI377" s="118"/>
      <c r="DJ377" s="118"/>
      <c r="DK377" s="118"/>
      <c r="DL377" s="118"/>
      <c r="DM377" s="118"/>
      <c r="DN377" s="118"/>
      <c r="DO377" s="118"/>
      <c r="DP377" s="118"/>
      <c r="DQ377" s="118"/>
      <c r="DR377" s="118"/>
      <c r="DS377" s="118"/>
      <c r="DT377" s="118"/>
      <c r="DU377" s="118"/>
      <c r="DV377" s="118"/>
      <c r="DW377" s="118"/>
      <c r="DX377" s="118"/>
      <c r="DY377" s="118"/>
      <c r="DZ377" s="118"/>
      <c r="EA377" s="118"/>
      <c r="EB377" s="118"/>
      <c r="EC377" s="118"/>
      <c r="ED377" s="118"/>
      <c r="EE377" s="118"/>
      <c r="EF377" s="118"/>
      <c r="EG377" s="118"/>
      <c r="EH377" s="118"/>
      <c r="EI377" s="118"/>
      <c r="EJ377" s="118"/>
      <c r="EK377" s="118"/>
      <c r="EL377" s="118"/>
      <c r="EM377" s="118"/>
      <c r="EN377" s="118"/>
      <c r="EO377" s="118"/>
      <c r="EP377" s="118"/>
      <c r="EQ377" s="118"/>
      <c r="ER377" s="118"/>
      <c r="ES377" s="118"/>
      <c r="ET377" s="118"/>
      <c r="EU377" s="118"/>
      <c r="EV377" s="118"/>
      <c r="EW377" s="118"/>
      <c r="EX377" s="118"/>
      <c r="EY377" s="118"/>
      <c r="EZ377" s="118"/>
      <c r="FA377" s="118"/>
      <c r="FB377" s="118"/>
      <c r="FC377" s="118"/>
      <c r="FD377" s="118"/>
      <c r="FE377" s="118"/>
      <c r="FF377" s="118"/>
      <c r="FG377" s="118"/>
      <c r="FH377" s="118"/>
      <c r="FI377" s="118"/>
      <c r="FJ377" s="118"/>
      <c r="FK377" s="118"/>
      <c r="FL377" s="118"/>
      <c r="FM377" s="118"/>
      <c r="FN377" s="118"/>
      <c r="FO377" s="118"/>
      <c r="FP377" s="118"/>
      <c r="FQ377" s="118"/>
      <c r="FR377" s="118"/>
      <c r="FS377" s="118"/>
      <c r="FT377" s="118"/>
      <c r="FU377" s="118"/>
      <c r="FV377" s="118"/>
      <c r="FW377" s="118"/>
      <c r="FX377" s="118"/>
      <c r="FY377" s="118"/>
      <c r="FZ377" s="118"/>
      <c r="GA377" s="118"/>
      <c r="GB377" s="118"/>
      <c r="GC377" s="118"/>
      <c r="GD377" s="118"/>
      <c r="GE377" s="118"/>
      <c r="GF377" s="118"/>
      <c r="GG377" s="118"/>
      <c r="GH377" s="118"/>
      <c r="GI377" s="118"/>
      <c r="GJ377" s="118"/>
      <c r="GK377" s="118"/>
      <c r="GL377" s="118"/>
      <c r="GM377" s="118"/>
      <c r="GN377" s="118"/>
      <c r="GO377" s="118"/>
      <c r="GP377" s="118"/>
      <c r="GQ377" s="118"/>
      <c r="GR377" s="118"/>
      <c r="GS377" s="118"/>
      <c r="GT377" s="118"/>
      <c r="GU377" s="118"/>
      <c r="GV377" s="118"/>
      <c r="GW377" s="118"/>
      <c r="GX377" s="118"/>
      <c r="GY377" s="118"/>
      <c r="GZ377" s="118"/>
      <c r="HA377" s="118"/>
      <c r="HB377" s="118"/>
      <c r="HC377" s="118"/>
      <c r="HD377" s="118"/>
      <c r="HE377" s="118"/>
      <c r="HF377" s="118"/>
      <c r="HG377" s="118"/>
      <c r="HH377" s="118"/>
      <c r="HI377" s="118"/>
      <c r="HJ377" s="118"/>
      <c r="HK377" s="118"/>
      <c r="HL377" s="118"/>
      <c r="HM377" s="118"/>
      <c r="HN377" s="118"/>
      <c r="HO377" s="118"/>
      <c r="HP377" s="118"/>
    </row>
    <row r="378" spans="1:224" s="272" customFormat="1" ht="15.6" x14ac:dyDescent="0.25">
      <c r="A378" s="112"/>
      <c r="B378" s="113"/>
      <c r="C378" s="113"/>
      <c r="D378" s="275"/>
      <c r="E378" s="276"/>
      <c r="F378" s="277"/>
      <c r="H378" s="199"/>
      <c r="I378" s="238"/>
      <c r="J378" s="119"/>
      <c r="K378" s="120"/>
      <c r="L378" s="118"/>
      <c r="M378" s="118"/>
      <c r="N378" s="118"/>
      <c r="O378" s="118"/>
      <c r="P378" s="118"/>
      <c r="Q378" s="118"/>
      <c r="R378" s="118"/>
      <c r="S378" s="118"/>
      <c r="T378" s="118"/>
      <c r="U378" s="118"/>
      <c r="V378" s="118"/>
      <c r="W378" s="118"/>
      <c r="X378" s="118"/>
      <c r="Y378" s="118"/>
      <c r="Z378" s="118"/>
      <c r="AA378" s="118"/>
      <c r="AB378" s="118"/>
      <c r="AC378" s="118"/>
      <c r="AD378" s="118"/>
      <c r="AE378" s="118"/>
      <c r="AF378" s="118"/>
      <c r="AG378" s="118"/>
      <c r="AH378" s="118"/>
      <c r="AI378" s="118"/>
      <c r="AJ378" s="118"/>
      <c r="AK378" s="118"/>
      <c r="AL378" s="118"/>
      <c r="AM378" s="118"/>
      <c r="AN378" s="118"/>
      <c r="AO378" s="118"/>
      <c r="AP378" s="118"/>
      <c r="AQ378" s="118"/>
      <c r="AR378" s="118"/>
      <c r="AS378" s="118"/>
      <c r="AT378" s="118"/>
      <c r="AU378" s="118"/>
      <c r="AV378" s="118"/>
      <c r="AW378" s="118"/>
      <c r="AX378" s="118"/>
      <c r="AY378" s="118"/>
      <c r="AZ378" s="118"/>
      <c r="BA378" s="118"/>
      <c r="BB378" s="118"/>
      <c r="BC378" s="118"/>
      <c r="BD378" s="118"/>
      <c r="BE378" s="118"/>
      <c r="BF378" s="118"/>
      <c r="BG378" s="118"/>
      <c r="BH378" s="118"/>
      <c r="BI378" s="118"/>
      <c r="BJ378" s="118"/>
      <c r="BK378" s="118"/>
      <c r="BL378" s="118"/>
      <c r="BM378" s="118"/>
      <c r="BN378" s="118"/>
      <c r="BO378" s="118"/>
      <c r="BP378" s="118"/>
      <c r="BQ378" s="118"/>
      <c r="BR378" s="118"/>
      <c r="BS378" s="118"/>
      <c r="BT378" s="118"/>
      <c r="BU378" s="118"/>
      <c r="BV378" s="118"/>
      <c r="BW378" s="118"/>
      <c r="BX378" s="118"/>
      <c r="BY378" s="118"/>
      <c r="BZ378" s="118"/>
      <c r="CA378" s="118"/>
      <c r="CB378" s="118"/>
      <c r="CC378" s="118"/>
      <c r="CD378" s="118"/>
      <c r="CE378" s="118"/>
      <c r="CF378" s="118"/>
      <c r="CG378" s="118"/>
      <c r="CH378" s="118"/>
      <c r="CI378" s="118"/>
      <c r="CJ378" s="118"/>
      <c r="CK378" s="118"/>
      <c r="CL378" s="118"/>
      <c r="CM378" s="118"/>
      <c r="CN378" s="118"/>
      <c r="CO378" s="118"/>
      <c r="CP378" s="118"/>
      <c r="CQ378" s="118"/>
      <c r="CR378" s="118"/>
      <c r="CS378" s="118"/>
      <c r="CT378" s="118"/>
      <c r="CU378" s="118"/>
      <c r="CV378" s="118"/>
      <c r="CW378" s="118"/>
      <c r="CX378" s="118"/>
      <c r="CY378" s="118"/>
      <c r="CZ378" s="118"/>
      <c r="DA378" s="118"/>
      <c r="DB378" s="118"/>
      <c r="DC378" s="118"/>
      <c r="DD378" s="118"/>
      <c r="DE378" s="118"/>
      <c r="DF378" s="118"/>
      <c r="DG378" s="118"/>
      <c r="DH378" s="118"/>
      <c r="DI378" s="118"/>
      <c r="DJ378" s="118"/>
      <c r="DK378" s="118"/>
      <c r="DL378" s="118"/>
      <c r="DM378" s="118"/>
      <c r="DN378" s="118"/>
      <c r="DO378" s="118"/>
      <c r="DP378" s="118"/>
      <c r="DQ378" s="118"/>
      <c r="DR378" s="118"/>
      <c r="DS378" s="118"/>
      <c r="DT378" s="118"/>
      <c r="DU378" s="118"/>
      <c r="DV378" s="118"/>
      <c r="DW378" s="118"/>
      <c r="DX378" s="118"/>
      <c r="DY378" s="118"/>
      <c r="DZ378" s="118"/>
      <c r="EA378" s="118"/>
      <c r="EB378" s="118"/>
      <c r="EC378" s="118"/>
      <c r="ED378" s="118"/>
      <c r="EE378" s="118"/>
      <c r="EF378" s="118"/>
      <c r="EG378" s="118"/>
      <c r="EH378" s="118"/>
      <c r="EI378" s="118"/>
      <c r="EJ378" s="118"/>
      <c r="EK378" s="118"/>
      <c r="EL378" s="118"/>
      <c r="EM378" s="118"/>
      <c r="EN378" s="118"/>
      <c r="EO378" s="118"/>
      <c r="EP378" s="118"/>
      <c r="EQ378" s="118"/>
      <c r="ER378" s="118"/>
      <c r="ES378" s="118"/>
      <c r="ET378" s="118"/>
      <c r="EU378" s="118"/>
      <c r="EV378" s="118"/>
      <c r="EW378" s="118"/>
      <c r="EX378" s="118"/>
      <c r="EY378" s="118"/>
      <c r="EZ378" s="118"/>
      <c r="FA378" s="118"/>
      <c r="FB378" s="118"/>
      <c r="FC378" s="118"/>
      <c r="FD378" s="118"/>
      <c r="FE378" s="118"/>
      <c r="FF378" s="118"/>
      <c r="FG378" s="118"/>
      <c r="FH378" s="118"/>
      <c r="FI378" s="118"/>
      <c r="FJ378" s="118"/>
      <c r="FK378" s="118"/>
      <c r="FL378" s="118"/>
      <c r="FM378" s="118"/>
      <c r="FN378" s="118"/>
      <c r="FO378" s="118"/>
      <c r="FP378" s="118"/>
      <c r="FQ378" s="118"/>
      <c r="FR378" s="118"/>
      <c r="FS378" s="118"/>
      <c r="FT378" s="118"/>
      <c r="FU378" s="118"/>
      <c r="FV378" s="118"/>
      <c r="FW378" s="118"/>
      <c r="FX378" s="118"/>
      <c r="FY378" s="118"/>
      <c r="FZ378" s="118"/>
      <c r="GA378" s="118"/>
      <c r="GB378" s="118"/>
      <c r="GC378" s="118"/>
      <c r="GD378" s="118"/>
      <c r="GE378" s="118"/>
      <c r="GF378" s="118"/>
      <c r="GG378" s="118"/>
      <c r="GH378" s="118"/>
      <c r="GI378" s="118"/>
      <c r="GJ378" s="118"/>
      <c r="GK378" s="118"/>
      <c r="GL378" s="118"/>
      <c r="GM378" s="118"/>
      <c r="GN378" s="118"/>
      <c r="GO378" s="118"/>
      <c r="GP378" s="118"/>
      <c r="GQ378" s="118"/>
      <c r="GR378" s="118"/>
      <c r="GS378" s="118"/>
      <c r="GT378" s="118"/>
      <c r="GU378" s="118"/>
      <c r="GV378" s="118"/>
      <c r="GW378" s="118"/>
      <c r="GX378" s="118"/>
      <c r="GY378" s="118"/>
      <c r="GZ378" s="118"/>
      <c r="HA378" s="118"/>
      <c r="HB378" s="118"/>
      <c r="HC378" s="118"/>
      <c r="HD378" s="118"/>
      <c r="HE378" s="118"/>
      <c r="HF378" s="118"/>
      <c r="HG378" s="118"/>
      <c r="HH378" s="118"/>
      <c r="HI378" s="118"/>
      <c r="HJ378" s="118"/>
      <c r="HK378" s="118"/>
      <c r="HL378" s="118"/>
      <c r="HM378" s="118"/>
      <c r="HN378" s="118"/>
      <c r="HO378" s="118"/>
      <c r="HP378" s="118"/>
    </row>
    <row r="379" spans="1:224" s="272" customFormat="1" x14ac:dyDescent="0.25">
      <c r="A379" s="112"/>
      <c r="B379" s="113"/>
      <c r="C379" s="113"/>
      <c r="D379" s="279"/>
      <c r="E379" s="280"/>
      <c r="F379" s="281"/>
      <c r="H379" s="199"/>
      <c r="I379" s="238"/>
      <c r="J379" s="119"/>
      <c r="K379" s="120"/>
      <c r="L379" s="118"/>
      <c r="M379" s="118"/>
      <c r="N379" s="118"/>
      <c r="O379" s="118"/>
      <c r="P379" s="118"/>
      <c r="Q379" s="118"/>
      <c r="R379" s="118"/>
      <c r="S379" s="118"/>
      <c r="T379" s="118"/>
      <c r="U379" s="118"/>
      <c r="V379" s="118"/>
      <c r="W379" s="118"/>
      <c r="X379" s="118"/>
      <c r="Y379" s="118"/>
      <c r="Z379" s="118"/>
      <c r="AA379" s="118"/>
      <c r="AB379" s="118"/>
      <c r="AC379" s="118"/>
      <c r="AD379" s="118"/>
      <c r="AE379" s="118"/>
      <c r="AF379" s="118"/>
      <c r="AG379" s="118"/>
      <c r="AH379" s="118"/>
      <c r="AI379" s="118"/>
      <c r="AJ379" s="118"/>
      <c r="AK379" s="118"/>
      <c r="AL379" s="118"/>
      <c r="AM379" s="118"/>
      <c r="AN379" s="118"/>
      <c r="AO379" s="118"/>
      <c r="AP379" s="118"/>
      <c r="AQ379" s="118"/>
      <c r="AR379" s="118"/>
      <c r="AS379" s="118"/>
      <c r="AT379" s="118"/>
      <c r="AU379" s="118"/>
      <c r="AV379" s="118"/>
      <c r="AW379" s="118"/>
      <c r="AX379" s="118"/>
      <c r="AY379" s="118"/>
      <c r="AZ379" s="118"/>
      <c r="BA379" s="118"/>
      <c r="BB379" s="118"/>
      <c r="BC379" s="118"/>
      <c r="BD379" s="118"/>
      <c r="BE379" s="118"/>
      <c r="BF379" s="118"/>
      <c r="BG379" s="118"/>
      <c r="BH379" s="118"/>
      <c r="BI379" s="118"/>
      <c r="BJ379" s="118"/>
      <c r="BK379" s="118"/>
      <c r="BL379" s="118"/>
      <c r="BM379" s="118"/>
      <c r="BN379" s="118"/>
      <c r="BO379" s="118"/>
      <c r="BP379" s="118"/>
      <c r="BQ379" s="118"/>
      <c r="BR379" s="118"/>
      <c r="BS379" s="118"/>
      <c r="BT379" s="118"/>
      <c r="BU379" s="118"/>
      <c r="BV379" s="118"/>
      <c r="BW379" s="118"/>
      <c r="BX379" s="118"/>
      <c r="BY379" s="118"/>
      <c r="BZ379" s="118"/>
      <c r="CA379" s="118"/>
      <c r="CB379" s="118"/>
      <c r="CC379" s="118"/>
      <c r="CD379" s="118"/>
      <c r="CE379" s="118"/>
      <c r="CF379" s="118"/>
      <c r="CG379" s="118"/>
      <c r="CH379" s="118"/>
      <c r="CI379" s="118"/>
      <c r="CJ379" s="118"/>
      <c r="CK379" s="118"/>
      <c r="CL379" s="118"/>
      <c r="CM379" s="118"/>
      <c r="CN379" s="118"/>
      <c r="CO379" s="118"/>
      <c r="CP379" s="118"/>
      <c r="CQ379" s="118"/>
      <c r="CR379" s="118"/>
      <c r="CS379" s="118"/>
      <c r="CT379" s="118"/>
      <c r="CU379" s="118"/>
      <c r="CV379" s="118"/>
      <c r="CW379" s="118"/>
      <c r="CX379" s="118"/>
      <c r="CY379" s="118"/>
      <c r="CZ379" s="118"/>
      <c r="DA379" s="118"/>
      <c r="DB379" s="118"/>
      <c r="DC379" s="118"/>
      <c r="DD379" s="118"/>
      <c r="DE379" s="118"/>
      <c r="DF379" s="118"/>
      <c r="DG379" s="118"/>
      <c r="DH379" s="118"/>
      <c r="DI379" s="118"/>
      <c r="DJ379" s="118"/>
      <c r="DK379" s="118"/>
      <c r="DL379" s="118"/>
      <c r="DM379" s="118"/>
      <c r="DN379" s="118"/>
      <c r="DO379" s="118"/>
      <c r="DP379" s="118"/>
      <c r="DQ379" s="118"/>
      <c r="DR379" s="118"/>
      <c r="DS379" s="118"/>
      <c r="DT379" s="118"/>
      <c r="DU379" s="118"/>
      <c r="DV379" s="118"/>
      <c r="DW379" s="118"/>
      <c r="DX379" s="118"/>
      <c r="DY379" s="118"/>
      <c r="DZ379" s="118"/>
      <c r="EA379" s="118"/>
      <c r="EB379" s="118"/>
      <c r="EC379" s="118"/>
      <c r="ED379" s="118"/>
      <c r="EE379" s="118"/>
      <c r="EF379" s="118"/>
      <c r="EG379" s="118"/>
      <c r="EH379" s="118"/>
      <c r="EI379" s="118"/>
      <c r="EJ379" s="118"/>
      <c r="EK379" s="118"/>
      <c r="EL379" s="118"/>
      <c r="EM379" s="118"/>
      <c r="EN379" s="118"/>
      <c r="EO379" s="118"/>
      <c r="EP379" s="118"/>
      <c r="EQ379" s="118"/>
      <c r="ER379" s="118"/>
      <c r="ES379" s="118"/>
      <c r="ET379" s="118"/>
      <c r="EU379" s="118"/>
      <c r="EV379" s="118"/>
      <c r="EW379" s="118"/>
      <c r="EX379" s="118"/>
      <c r="EY379" s="118"/>
      <c r="EZ379" s="118"/>
      <c r="FA379" s="118"/>
      <c r="FB379" s="118"/>
      <c r="FC379" s="118"/>
      <c r="FD379" s="118"/>
      <c r="FE379" s="118"/>
      <c r="FF379" s="118"/>
      <c r="FG379" s="118"/>
      <c r="FH379" s="118"/>
      <c r="FI379" s="118"/>
      <c r="FJ379" s="118"/>
      <c r="FK379" s="118"/>
      <c r="FL379" s="118"/>
      <c r="FM379" s="118"/>
      <c r="FN379" s="118"/>
      <c r="FO379" s="118"/>
      <c r="FP379" s="118"/>
      <c r="FQ379" s="118"/>
      <c r="FR379" s="118"/>
      <c r="FS379" s="118"/>
      <c r="FT379" s="118"/>
      <c r="FU379" s="118"/>
      <c r="FV379" s="118"/>
      <c r="FW379" s="118"/>
      <c r="FX379" s="118"/>
      <c r="FY379" s="118"/>
      <c r="FZ379" s="118"/>
      <c r="GA379" s="118"/>
      <c r="GB379" s="118"/>
      <c r="GC379" s="118"/>
      <c r="GD379" s="118"/>
      <c r="GE379" s="118"/>
      <c r="GF379" s="118"/>
      <c r="GG379" s="118"/>
      <c r="GH379" s="118"/>
      <c r="GI379" s="118"/>
      <c r="GJ379" s="118"/>
      <c r="GK379" s="118"/>
      <c r="GL379" s="118"/>
      <c r="GM379" s="118"/>
      <c r="GN379" s="118"/>
      <c r="GO379" s="118"/>
      <c r="GP379" s="118"/>
      <c r="GQ379" s="118"/>
      <c r="GR379" s="118"/>
      <c r="GS379" s="118"/>
      <c r="GT379" s="118"/>
      <c r="GU379" s="118"/>
      <c r="GV379" s="118"/>
      <c r="GW379" s="118"/>
      <c r="GX379" s="118"/>
      <c r="GY379" s="118"/>
      <c r="GZ379" s="118"/>
      <c r="HA379" s="118"/>
      <c r="HB379" s="118"/>
      <c r="HC379" s="118"/>
      <c r="HD379" s="118"/>
      <c r="HE379" s="118"/>
      <c r="HF379" s="118"/>
      <c r="HG379" s="118"/>
      <c r="HH379" s="118"/>
      <c r="HI379" s="118"/>
      <c r="HJ379" s="118"/>
      <c r="HK379" s="118"/>
      <c r="HL379" s="118"/>
      <c r="HM379" s="118"/>
      <c r="HN379" s="118"/>
      <c r="HO379" s="118"/>
      <c r="HP379" s="118"/>
    </row>
    <row r="380" spans="1:224" s="272" customFormat="1" x14ac:dyDescent="0.25">
      <c r="A380" s="112"/>
      <c r="B380" s="113"/>
      <c r="C380" s="113"/>
      <c r="D380" s="279"/>
      <c r="E380" s="280"/>
      <c r="F380" s="281"/>
      <c r="H380" s="199"/>
      <c r="I380" s="238"/>
      <c r="J380" s="119"/>
      <c r="K380" s="120"/>
      <c r="L380" s="118"/>
      <c r="M380" s="118"/>
      <c r="N380" s="118"/>
      <c r="O380" s="118"/>
      <c r="P380" s="118"/>
      <c r="Q380" s="118"/>
      <c r="R380" s="118"/>
      <c r="S380" s="118"/>
      <c r="T380" s="118"/>
      <c r="U380" s="118"/>
      <c r="V380" s="118"/>
      <c r="W380" s="118"/>
      <c r="X380" s="118"/>
      <c r="Y380" s="118"/>
      <c r="Z380" s="118"/>
      <c r="AA380" s="118"/>
      <c r="AB380" s="118"/>
      <c r="AC380" s="118"/>
      <c r="AD380" s="118"/>
      <c r="AE380" s="118"/>
      <c r="AF380" s="118"/>
      <c r="AG380" s="118"/>
      <c r="AH380" s="118"/>
      <c r="AI380" s="118"/>
      <c r="AJ380" s="118"/>
      <c r="AK380" s="118"/>
      <c r="AL380" s="118"/>
      <c r="AM380" s="118"/>
      <c r="AN380" s="118"/>
      <c r="AO380" s="118"/>
      <c r="AP380" s="118"/>
      <c r="AQ380" s="118"/>
      <c r="AR380" s="118"/>
      <c r="AS380" s="118"/>
      <c r="AT380" s="118"/>
      <c r="AU380" s="118"/>
      <c r="AV380" s="118"/>
      <c r="AW380" s="118"/>
      <c r="AX380" s="118"/>
      <c r="AY380" s="118"/>
      <c r="AZ380" s="118"/>
      <c r="BA380" s="118"/>
      <c r="BB380" s="118"/>
      <c r="BC380" s="118"/>
      <c r="BD380" s="118"/>
      <c r="BE380" s="118"/>
      <c r="BF380" s="118"/>
      <c r="BG380" s="118"/>
      <c r="BH380" s="118"/>
      <c r="BI380" s="118"/>
      <c r="BJ380" s="118"/>
      <c r="BK380" s="118"/>
      <c r="BL380" s="118"/>
      <c r="BM380" s="118"/>
      <c r="BN380" s="118"/>
      <c r="BO380" s="118"/>
      <c r="BP380" s="118"/>
      <c r="BQ380" s="118"/>
      <c r="BR380" s="118"/>
      <c r="BS380" s="118"/>
      <c r="BT380" s="118"/>
      <c r="BU380" s="118"/>
      <c r="BV380" s="118"/>
      <c r="BW380" s="118"/>
      <c r="BX380" s="118"/>
      <c r="BY380" s="118"/>
      <c r="BZ380" s="118"/>
      <c r="CA380" s="118"/>
      <c r="CB380" s="118"/>
      <c r="CC380" s="118"/>
      <c r="CD380" s="118"/>
      <c r="CE380" s="118"/>
      <c r="CF380" s="118"/>
      <c r="CG380" s="118"/>
      <c r="CH380" s="118"/>
      <c r="CI380" s="118"/>
      <c r="CJ380" s="118"/>
      <c r="CK380" s="118"/>
      <c r="CL380" s="118"/>
      <c r="CM380" s="118"/>
      <c r="CN380" s="118"/>
      <c r="CO380" s="118"/>
      <c r="CP380" s="118"/>
      <c r="CQ380" s="118"/>
      <c r="CR380" s="118"/>
      <c r="CS380" s="118"/>
      <c r="CT380" s="118"/>
      <c r="CU380" s="118"/>
      <c r="CV380" s="118"/>
      <c r="CW380" s="118"/>
      <c r="CX380" s="118"/>
      <c r="CY380" s="118"/>
      <c r="CZ380" s="118"/>
      <c r="DA380" s="118"/>
      <c r="DB380" s="118"/>
      <c r="DC380" s="118"/>
      <c r="DD380" s="118"/>
      <c r="DE380" s="118"/>
      <c r="DF380" s="118"/>
      <c r="DG380" s="118"/>
      <c r="DH380" s="118"/>
      <c r="DI380" s="118"/>
      <c r="DJ380" s="118"/>
      <c r="DK380" s="118"/>
      <c r="DL380" s="118"/>
      <c r="DM380" s="118"/>
      <c r="DN380" s="118"/>
      <c r="DO380" s="118"/>
      <c r="DP380" s="118"/>
      <c r="DQ380" s="118"/>
      <c r="DR380" s="118"/>
      <c r="DS380" s="118"/>
      <c r="DT380" s="118"/>
      <c r="DU380" s="118"/>
      <c r="DV380" s="118"/>
      <c r="DW380" s="118"/>
      <c r="DX380" s="118"/>
      <c r="DY380" s="118"/>
      <c r="DZ380" s="118"/>
      <c r="EA380" s="118"/>
      <c r="EB380" s="118"/>
      <c r="EC380" s="118"/>
      <c r="ED380" s="118"/>
      <c r="EE380" s="118"/>
      <c r="EF380" s="118"/>
      <c r="EG380" s="118"/>
      <c r="EH380" s="118"/>
      <c r="EI380" s="118"/>
      <c r="EJ380" s="118"/>
      <c r="EK380" s="118"/>
      <c r="EL380" s="118"/>
      <c r="EM380" s="118"/>
      <c r="EN380" s="118"/>
      <c r="EO380" s="118"/>
      <c r="EP380" s="118"/>
      <c r="EQ380" s="118"/>
      <c r="ER380" s="118"/>
      <c r="ES380" s="118"/>
      <c r="ET380" s="118"/>
      <c r="EU380" s="118"/>
      <c r="EV380" s="118"/>
      <c r="EW380" s="118"/>
      <c r="EX380" s="118"/>
      <c r="EY380" s="118"/>
      <c r="EZ380" s="118"/>
      <c r="FA380" s="118"/>
      <c r="FB380" s="118"/>
      <c r="FC380" s="118"/>
      <c r="FD380" s="118"/>
      <c r="FE380" s="118"/>
      <c r="FF380" s="118"/>
      <c r="FG380" s="118"/>
      <c r="FH380" s="118"/>
      <c r="FI380" s="118"/>
      <c r="FJ380" s="118"/>
      <c r="FK380" s="118"/>
      <c r="FL380" s="118"/>
      <c r="FM380" s="118"/>
      <c r="FN380" s="118"/>
      <c r="FO380" s="118"/>
      <c r="FP380" s="118"/>
      <c r="FQ380" s="118"/>
      <c r="FR380" s="118"/>
      <c r="FS380" s="118"/>
      <c r="FT380" s="118"/>
      <c r="FU380" s="118"/>
      <c r="FV380" s="118"/>
      <c r="FW380" s="118"/>
      <c r="FX380" s="118"/>
      <c r="FY380" s="118"/>
      <c r="FZ380" s="118"/>
      <c r="GA380" s="118"/>
      <c r="GB380" s="118"/>
      <c r="GC380" s="118"/>
      <c r="GD380" s="118"/>
      <c r="GE380" s="118"/>
      <c r="GF380" s="118"/>
      <c r="GG380" s="118"/>
      <c r="GH380" s="118"/>
      <c r="GI380" s="118"/>
      <c r="GJ380" s="118"/>
      <c r="GK380" s="118"/>
      <c r="GL380" s="118"/>
      <c r="GM380" s="118"/>
      <c r="GN380" s="118"/>
      <c r="GO380" s="118"/>
      <c r="GP380" s="118"/>
      <c r="GQ380" s="118"/>
      <c r="GR380" s="118"/>
      <c r="GS380" s="118"/>
      <c r="GT380" s="118"/>
      <c r="GU380" s="118"/>
      <c r="GV380" s="118"/>
      <c r="GW380" s="118"/>
      <c r="GX380" s="118"/>
      <c r="GY380" s="118"/>
      <c r="GZ380" s="118"/>
      <c r="HA380" s="118"/>
      <c r="HB380" s="118"/>
      <c r="HC380" s="118"/>
      <c r="HD380" s="118"/>
      <c r="HE380" s="118"/>
      <c r="HF380" s="118"/>
      <c r="HG380" s="118"/>
      <c r="HH380" s="118"/>
      <c r="HI380" s="118"/>
      <c r="HJ380" s="118"/>
      <c r="HK380" s="118"/>
      <c r="HL380" s="118"/>
      <c r="HM380" s="118"/>
      <c r="HN380" s="118"/>
      <c r="HO380" s="118"/>
      <c r="HP380" s="118"/>
    </row>
    <row r="381" spans="1:224" s="272" customFormat="1" ht="15.6" x14ac:dyDescent="0.25">
      <c r="A381" s="112"/>
      <c r="B381" s="113"/>
      <c r="C381" s="113"/>
      <c r="D381" s="275"/>
      <c r="E381" s="276"/>
      <c r="F381" s="277"/>
      <c r="H381" s="199"/>
      <c r="I381" s="238"/>
      <c r="J381" s="119"/>
      <c r="K381" s="120"/>
      <c r="L381" s="118"/>
      <c r="M381" s="118"/>
      <c r="N381" s="118"/>
      <c r="O381" s="118"/>
      <c r="P381" s="118"/>
      <c r="Q381" s="118"/>
      <c r="R381" s="118"/>
      <c r="S381" s="118"/>
      <c r="T381" s="118"/>
      <c r="U381" s="118"/>
      <c r="V381" s="118"/>
      <c r="W381" s="118"/>
      <c r="X381" s="118"/>
      <c r="Y381" s="118"/>
      <c r="Z381" s="118"/>
      <c r="AA381" s="118"/>
      <c r="AB381" s="118"/>
      <c r="AC381" s="118"/>
      <c r="AD381" s="118"/>
      <c r="AE381" s="118"/>
      <c r="AF381" s="118"/>
      <c r="AG381" s="118"/>
      <c r="AH381" s="118"/>
      <c r="AI381" s="118"/>
      <c r="AJ381" s="118"/>
      <c r="AK381" s="118"/>
      <c r="AL381" s="118"/>
      <c r="AM381" s="118"/>
      <c r="AN381" s="118"/>
      <c r="AO381" s="118"/>
      <c r="AP381" s="118"/>
      <c r="AQ381" s="118"/>
      <c r="AR381" s="118"/>
      <c r="AS381" s="118"/>
      <c r="AT381" s="118"/>
      <c r="AU381" s="118"/>
      <c r="AV381" s="118"/>
      <c r="AW381" s="118"/>
      <c r="AX381" s="118"/>
      <c r="AY381" s="118"/>
      <c r="AZ381" s="118"/>
      <c r="BA381" s="118"/>
      <c r="BB381" s="118"/>
      <c r="BC381" s="118"/>
      <c r="BD381" s="118"/>
      <c r="BE381" s="118"/>
      <c r="BF381" s="118"/>
      <c r="BG381" s="118"/>
      <c r="BH381" s="118"/>
      <c r="BI381" s="118"/>
      <c r="BJ381" s="118"/>
      <c r="BK381" s="118"/>
      <c r="BL381" s="118"/>
      <c r="BM381" s="118"/>
      <c r="BN381" s="118"/>
      <c r="BO381" s="118"/>
      <c r="BP381" s="118"/>
      <c r="BQ381" s="118"/>
      <c r="BR381" s="118"/>
      <c r="BS381" s="118"/>
      <c r="BT381" s="118"/>
      <c r="BU381" s="118"/>
      <c r="BV381" s="118"/>
      <c r="BW381" s="118"/>
      <c r="BX381" s="118"/>
      <c r="BY381" s="118"/>
      <c r="BZ381" s="118"/>
      <c r="CA381" s="118"/>
      <c r="CB381" s="118"/>
      <c r="CC381" s="118"/>
      <c r="CD381" s="118"/>
      <c r="CE381" s="118"/>
      <c r="CF381" s="118"/>
      <c r="CG381" s="118"/>
      <c r="CH381" s="118"/>
      <c r="CI381" s="118"/>
      <c r="CJ381" s="118"/>
      <c r="CK381" s="118"/>
      <c r="CL381" s="118"/>
      <c r="CM381" s="118"/>
      <c r="CN381" s="118"/>
      <c r="CO381" s="118"/>
      <c r="CP381" s="118"/>
      <c r="CQ381" s="118"/>
      <c r="CR381" s="118"/>
      <c r="CS381" s="118"/>
      <c r="CT381" s="118"/>
      <c r="CU381" s="118"/>
      <c r="CV381" s="118"/>
      <c r="CW381" s="118"/>
      <c r="CX381" s="118"/>
      <c r="CY381" s="118"/>
      <c r="CZ381" s="118"/>
      <c r="DA381" s="118"/>
      <c r="DB381" s="118"/>
      <c r="DC381" s="118"/>
      <c r="DD381" s="118"/>
      <c r="DE381" s="118"/>
      <c r="DF381" s="118"/>
      <c r="DG381" s="118"/>
      <c r="DH381" s="118"/>
      <c r="DI381" s="118"/>
      <c r="DJ381" s="118"/>
      <c r="DK381" s="118"/>
      <c r="DL381" s="118"/>
      <c r="DM381" s="118"/>
      <c r="DN381" s="118"/>
      <c r="DO381" s="118"/>
      <c r="DP381" s="118"/>
      <c r="DQ381" s="118"/>
      <c r="DR381" s="118"/>
      <c r="DS381" s="118"/>
      <c r="DT381" s="118"/>
      <c r="DU381" s="118"/>
      <c r="DV381" s="118"/>
      <c r="DW381" s="118"/>
      <c r="DX381" s="118"/>
      <c r="DY381" s="118"/>
      <c r="DZ381" s="118"/>
      <c r="EA381" s="118"/>
      <c r="EB381" s="118"/>
      <c r="EC381" s="118"/>
      <c r="ED381" s="118"/>
      <c r="EE381" s="118"/>
      <c r="EF381" s="118"/>
      <c r="EG381" s="118"/>
      <c r="EH381" s="118"/>
      <c r="EI381" s="118"/>
      <c r="EJ381" s="118"/>
      <c r="EK381" s="118"/>
      <c r="EL381" s="118"/>
      <c r="EM381" s="118"/>
      <c r="EN381" s="118"/>
      <c r="EO381" s="118"/>
      <c r="EP381" s="118"/>
      <c r="EQ381" s="118"/>
      <c r="ER381" s="118"/>
      <c r="ES381" s="118"/>
      <c r="ET381" s="118"/>
      <c r="EU381" s="118"/>
      <c r="EV381" s="118"/>
      <c r="EW381" s="118"/>
      <c r="EX381" s="118"/>
      <c r="EY381" s="118"/>
      <c r="EZ381" s="118"/>
      <c r="FA381" s="118"/>
      <c r="FB381" s="118"/>
      <c r="FC381" s="118"/>
      <c r="FD381" s="118"/>
      <c r="FE381" s="118"/>
      <c r="FF381" s="118"/>
      <c r="FG381" s="118"/>
      <c r="FH381" s="118"/>
      <c r="FI381" s="118"/>
      <c r="FJ381" s="118"/>
      <c r="FK381" s="118"/>
      <c r="FL381" s="118"/>
      <c r="FM381" s="118"/>
      <c r="FN381" s="118"/>
      <c r="FO381" s="118"/>
      <c r="FP381" s="118"/>
      <c r="FQ381" s="118"/>
      <c r="FR381" s="118"/>
      <c r="FS381" s="118"/>
      <c r="FT381" s="118"/>
      <c r="FU381" s="118"/>
      <c r="FV381" s="118"/>
      <c r="FW381" s="118"/>
      <c r="FX381" s="118"/>
      <c r="FY381" s="118"/>
      <c r="FZ381" s="118"/>
      <c r="GA381" s="118"/>
      <c r="GB381" s="118"/>
      <c r="GC381" s="118"/>
      <c r="GD381" s="118"/>
      <c r="GE381" s="118"/>
      <c r="GF381" s="118"/>
      <c r="GG381" s="118"/>
      <c r="GH381" s="118"/>
      <c r="GI381" s="118"/>
      <c r="GJ381" s="118"/>
      <c r="GK381" s="118"/>
      <c r="GL381" s="118"/>
      <c r="GM381" s="118"/>
      <c r="GN381" s="118"/>
      <c r="GO381" s="118"/>
      <c r="GP381" s="118"/>
      <c r="GQ381" s="118"/>
      <c r="GR381" s="118"/>
      <c r="GS381" s="118"/>
      <c r="GT381" s="118"/>
      <c r="GU381" s="118"/>
      <c r="GV381" s="118"/>
      <c r="GW381" s="118"/>
      <c r="GX381" s="118"/>
      <c r="GY381" s="118"/>
      <c r="GZ381" s="118"/>
      <c r="HA381" s="118"/>
      <c r="HB381" s="118"/>
      <c r="HC381" s="118"/>
      <c r="HD381" s="118"/>
      <c r="HE381" s="118"/>
      <c r="HF381" s="118"/>
      <c r="HG381" s="118"/>
      <c r="HH381" s="118"/>
      <c r="HI381" s="118"/>
      <c r="HJ381" s="118"/>
      <c r="HK381" s="118"/>
      <c r="HL381" s="118"/>
      <c r="HM381" s="118"/>
      <c r="HN381" s="118"/>
      <c r="HO381" s="118"/>
      <c r="HP381" s="118"/>
    </row>
    <row r="382" spans="1:224" s="272" customFormat="1" x14ac:dyDescent="0.25">
      <c r="A382" s="112"/>
      <c r="B382" s="113"/>
      <c r="C382" s="113"/>
      <c r="D382" s="279"/>
      <c r="E382" s="280"/>
      <c r="F382" s="281"/>
      <c r="H382" s="199"/>
      <c r="I382" s="238"/>
      <c r="J382" s="119"/>
      <c r="K382" s="120"/>
      <c r="L382" s="118"/>
      <c r="M382" s="118"/>
      <c r="N382" s="118"/>
      <c r="O382" s="118"/>
      <c r="P382" s="118"/>
      <c r="Q382" s="118"/>
      <c r="R382" s="118"/>
      <c r="S382" s="118"/>
      <c r="T382" s="118"/>
      <c r="U382" s="118"/>
      <c r="V382" s="118"/>
      <c r="W382" s="118"/>
      <c r="X382" s="118"/>
      <c r="Y382" s="118"/>
      <c r="Z382" s="118"/>
      <c r="AA382" s="118"/>
      <c r="AB382" s="118"/>
      <c r="AC382" s="118"/>
      <c r="AD382" s="118"/>
      <c r="AE382" s="118"/>
      <c r="AF382" s="118"/>
      <c r="AG382" s="118"/>
      <c r="AH382" s="118"/>
      <c r="AI382" s="118"/>
      <c r="AJ382" s="118"/>
      <c r="AK382" s="118"/>
      <c r="AL382" s="118"/>
      <c r="AM382" s="118"/>
      <c r="AN382" s="118"/>
      <c r="AO382" s="118"/>
      <c r="AP382" s="118"/>
      <c r="AQ382" s="118"/>
      <c r="AR382" s="118"/>
      <c r="AS382" s="118"/>
      <c r="AT382" s="118"/>
      <c r="AU382" s="118"/>
      <c r="AV382" s="118"/>
      <c r="AW382" s="118"/>
      <c r="AX382" s="118"/>
      <c r="AY382" s="118"/>
      <c r="AZ382" s="118"/>
      <c r="BA382" s="118"/>
      <c r="BB382" s="118"/>
      <c r="BC382" s="118"/>
      <c r="BD382" s="118"/>
      <c r="BE382" s="118"/>
      <c r="BF382" s="118"/>
      <c r="BG382" s="118"/>
      <c r="BH382" s="118"/>
      <c r="BI382" s="118"/>
      <c r="BJ382" s="118"/>
      <c r="BK382" s="118"/>
      <c r="BL382" s="118"/>
      <c r="BM382" s="118"/>
      <c r="BN382" s="118"/>
      <c r="BO382" s="118"/>
      <c r="BP382" s="118"/>
      <c r="BQ382" s="118"/>
      <c r="BR382" s="118"/>
      <c r="BS382" s="118"/>
      <c r="BT382" s="118"/>
      <c r="BU382" s="118"/>
      <c r="BV382" s="118"/>
      <c r="BW382" s="118"/>
      <c r="BX382" s="118"/>
      <c r="BY382" s="118"/>
      <c r="BZ382" s="118"/>
      <c r="CA382" s="118"/>
      <c r="CB382" s="118"/>
      <c r="CC382" s="118"/>
      <c r="CD382" s="118"/>
      <c r="CE382" s="118"/>
      <c r="CF382" s="118"/>
      <c r="CG382" s="118"/>
      <c r="CH382" s="118"/>
      <c r="CI382" s="118"/>
      <c r="CJ382" s="118"/>
      <c r="CK382" s="118"/>
      <c r="CL382" s="118"/>
      <c r="CM382" s="118"/>
      <c r="CN382" s="118"/>
      <c r="CO382" s="118"/>
      <c r="CP382" s="118"/>
      <c r="CQ382" s="118"/>
      <c r="CR382" s="118"/>
      <c r="CS382" s="118"/>
      <c r="CT382" s="118"/>
      <c r="CU382" s="118"/>
      <c r="CV382" s="118"/>
      <c r="CW382" s="118"/>
      <c r="CX382" s="118"/>
      <c r="CY382" s="118"/>
      <c r="CZ382" s="118"/>
      <c r="DA382" s="118"/>
      <c r="DB382" s="118"/>
      <c r="DC382" s="118"/>
      <c r="DD382" s="118"/>
      <c r="DE382" s="118"/>
      <c r="DF382" s="118"/>
      <c r="DG382" s="118"/>
      <c r="DH382" s="118"/>
      <c r="DI382" s="118"/>
      <c r="DJ382" s="118"/>
      <c r="DK382" s="118"/>
      <c r="DL382" s="118"/>
      <c r="DM382" s="118"/>
      <c r="DN382" s="118"/>
      <c r="DO382" s="118"/>
      <c r="DP382" s="118"/>
      <c r="DQ382" s="118"/>
      <c r="DR382" s="118"/>
      <c r="DS382" s="118"/>
      <c r="DT382" s="118"/>
      <c r="DU382" s="118"/>
      <c r="DV382" s="118"/>
      <c r="DW382" s="118"/>
      <c r="DX382" s="118"/>
      <c r="DY382" s="118"/>
      <c r="DZ382" s="118"/>
      <c r="EA382" s="118"/>
      <c r="EB382" s="118"/>
      <c r="EC382" s="118"/>
      <c r="ED382" s="118"/>
      <c r="EE382" s="118"/>
      <c r="EF382" s="118"/>
      <c r="EG382" s="118"/>
      <c r="EH382" s="118"/>
      <c r="EI382" s="118"/>
      <c r="EJ382" s="118"/>
      <c r="EK382" s="118"/>
      <c r="EL382" s="118"/>
      <c r="EM382" s="118"/>
      <c r="EN382" s="118"/>
      <c r="EO382" s="118"/>
      <c r="EP382" s="118"/>
      <c r="EQ382" s="118"/>
      <c r="ER382" s="118"/>
      <c r="ES382" s="118"/>
      <c r="ET382" s="118"/>
      <c r="EU382" s="118"/>
      <c r="EV382" s="118"/>
      <c r="EW382" s="118"/>
      <c r="EX382" s="118"/>
      <c r="EY382" s="118"/>
      <c r="EZ382" s="118"/>
      <c r="FA382" s="118"/>
      <c r="FB382" s="118"/>
      <c r="FC382" s="118"/>
      <c r="FD382" s="118"/>
      <c r="FE382" s="118"/>
      <c r="FF382" s="118"/>
      <c r="FG382" s="118"/>
      <c r="FH382" s="118"/>
      <c r="FI382" s="118"/>
      <c r="FJ382" s="118"/>
      <c r="FK382" s="118"/>
      <c r="FL382" s="118"/>
      <c r="FM382" s="118"/>
      <c r="FN382" s="118"/>
      <c r="FO382" s="118"/>
      <c r="FP382" s="118"/>
      <c r="FQ382" s="118"/>
      <c r="FR382" s="118"/>
      <c r="FS382" s="118"/>
      <c r="FT382" s="118"/>
      <c r="FU382" s="118"/>
      <c r="FV382" s="118"/>
      <c r="FW382" s="118"/>
      <c r="FX382" s="118"/>
      <c r="FY382" s="118"/>
      <c r="FZ382" s="118"/>
      <c r="GA382" s="118"/>
      <c r="GB382" s="118"/>
      <c r="GC382" s="118"/>
      <c r="GD382" s="118"/>
      <c r="GE382" s="118"/>
      <c r="GF382" s="118"/>
      <c r="GG382" s="118"/>
      <c r="GH382" s="118"/>
      <c r="GI382" s="118"/>
      <c r="GJ382" s="118"/>
      <c r="GK382" s="118"/>
      <c r="GL382" s="118"/>
      <c r="GM382" s="118"/>
      <c r="GN382" s="118"/>
      <c r="GO382" s="118"/>
      <c r="GP382" s="118"/>
      <c r="GQ382" s="118"/>
      <c r="GR382" s="118"/>
      <c r="GS382" s="118"/>
      <c r="GT382" s="118"/>
      <c r="GU382" s="118"/>
      <c r="GV382" s="118"/>
      <c r="GW382" s="118"/>
      <c r="GX382" s="118"/>
      <c r="GY382" s="118"/>
      <c r="GZ382" s="118"/>
      <c r="HA382" s="118"/>
      <c r="HB382" s="118"/>
      <c r="HC382" s="118"/>
      <c r="HD382" s="118"/>
      <c r="HE382" s="118"/>
      <c r="HF382" s="118"/>
      <c r="HG382" s="118"/>
      <c r="HH382" s="118"/>
      <c r="HI382" s="118"/>
      <c r="HJ382" s="118"/>
      <c r="HK382" s="118"/>
      <c r="HL382" s="118"/>
      <c r="HM382" s="118"/>
      <c r="HN382" s="118"/>
      <c r="HO382" s="118"/>
      <c r="HP382" s="118"/>
    </row>
    <row r="383" spans="1:224" s="272" customFormat="1" x14ac:dyDescent="0.25">
      <c r="A383" s="112"/>
      <c r="B383" s="113"/>
      <c r="C383" s="113"/>
      <c r="D383" s="279"/>
      <c r="E383" s="280"/>
      <c r="F383" s="281"/>
      <c r="H383" s="199"/>
      <c r="I383" s="238"/>
      <c r="J383" s="119"/>
      <c r="K383" s="120"/>
      <c r="L383" s="118"/>
      <c r="M383" s="118"/>
      <c r="N383" s="118"/>
      <c r="O383" s="118"/>
      <c r="P383" s="118"/>
      <c r="Q383" s="118"/>
      <c r="R383" s="118"/>
      <c r="S383" s="118"/>
      <c r="T383" s="118"/>
      <c r="U383" s="118"/>
      <c r="V383" s="118"/>
      <c r="W383" s="118"/>
      <c r="X383" s="118"/>
      <c r="Y383" s="118"/>
      <c r="Z383" s="118"/>
      <c r="AA383" s="118"/>
      <c r="AB383" s="118"/>
      <c r="AC383" s="118"/>
      <c r="AD383" s="118"/>
      <c r="AE383" s="118"/>
      <c r="AF383" s="118"/>
      <c r="AG383" s="118"/>
      <c r="AH383" s="118"/>
      <c r="AI383" s="118"/>
      <c r="AJ383" s="118"/>
      <c r="AK383" s="118"/>
      <c r="AL383" s="118"/>
      <c r="AM383" s="118"/>
      <c r="AN383" s="118"/>
      <c r="AO383" s="118"/>
      <c r="AP383" s="118"/>
      <c r="AQ383" s="118"/>
      <c r="AR383" s="118"/>
      <c r="AS383" s="118"/>
      <c r="AT383" s="118"/>
      <c r="AU383" s="118"/>
      <c r="AV383" s="118"/>
      <c r="AW383" s="118"/>
      <c r="AX383" s="118"/>
      <c r="AY383" s="118"/>
      <c r="AZ383" s="118"/>
      <c r="BA383" s="118"/>
      <c r="BB383" s="118"/>
      <c r="BC383" s="118"/>
      <c r="BD383" s="118"/>
      <c r="BE383" s="118"/>
      <c r="BF383" s="118"/>
      <c r="BG383" s="118"/>
      <c r="BH383" s="118"/>
      <c r="BI383" s="118"/>
      <c r="BJ383" s="118"/>
      <c r="BK383" s="118"/>
      <c r="BL383" s="118"/>
      <c r="BM383" s="118"/>
      <c r="BN383" s="118"/>
      <c r="BO383" s="118"/>
      <c r="BP383" s="118"/>
      <c r="BQ383" s="118"/>
      <c r="BR383" s="118"/>
      <c r="BS383" s="118"/>
      <c r="BT383" s="118"/>
      <c r="BU383" s="118"/>
      <c r="BV383" s="118"/>
      <c r="BW383" s="118"/>
      <c r="BX383" s="118"/>
      <c r="BY383" s="118"/>
      <c r="BZ383" s="118"/>
      <c r="CA383" s="118"/>
      <c r="CB383" s="118"/>
      <c r="CC383" s="118"/>
      <c r="CD383" s="118"/>
      <c r="CE383" s="118"/>
      <c r="CF383" s="118"/>
      <c r="CG383" s="118"/>
      <c r="CH383" s="118"/>
      <c r="CI383" s="118"/>
      <c r="CJ383" s="118"/>
      <c r="CK383" s="118"/>
      <c r="CL383" s="118"/>
      <c r="CM383" s="118"/>
      <c r="CN383" s="118"/>
      <c r="CO383" s="118"/>
      <c r="CP383" s="118"/>
      <c r="CQ383" s="118"/>
      <c r="CR383" s="118"/>
      <c r="CS383" s="118"/>
      <c r="CT383" s="118"/>
      <c r="CU383" s="118"/>
      <c r="CV383" s="118"/>
      <c r="CW383" s="118"/>
      <c r="CX383" s="118"/>
      <c r="CY383" s="118"/>
      <c r="CZ383" s="118"/>
      <c r="DA383" s="118"/>
      <c r="DB383" s="118"/>
      <c r="DC383" s="118"/>
      <c r="DD383" s="118"/>
      <c r="DE383" s="118"/>
      <c r="DF383" s="118"/>
      <c r="DG383" s="118"/>
      <c r="DH383" s="118"/>
      <c r="DI383" s="118"/>
      <c r="DJ383" s="118"/>
      <c r="DK383" s="118"/>
      <c r="DL383" s="118"/>
      <c r="DM383" s="118"/>
      <c r="DN383" s="118"/>
      <c r="DO383" s="118"/>
      <c r="DP383" s="118"/>
      <c r="DQ383" s="118"/>
      <c r="DR383" s="118"/>
      <c r="DS383" s="118"/>
      <c r="DT383" s="118"/>
      <c r="DU383" s="118"/>
      <c r="DV383" s="118"/>
      <c r="DW383" s="118"/>
      <c r="DX383" s="118"/>
      <c r="DY383" s="118"/>
      <c r="DZ383" s="118"/>
      <c r="EA383" s="118"/>
      <c r="EB383" s="118"/>
      <c r="EC383" s="118"/>
      <c r="ED383" s="118"/>
      <c r="EE383" s="118"/>
      <c r="EF383" s="118"/>
      <c r="EG383" s="118"/>
      <c r="EH383" s="118"/>
      <c r="EI383" s="118"/>
      <c r="EJ383" s="118"/>
      <c r="EK383" s="118"/>
      <c r="EL383" s="118"/>
      <c r="EM383" s="118"/>
      <c r="EN383" s="118"/>
      <c r="EO383" s="118"/>
      <c r="EP383" s="118"/>
      <c r="EQ383" s="118"/>
      <c r="ER383" s="118"/>
      <c r="ES383" s="118"/>
      <c r="ET383" s="118"/>
      <c r="EU383" s="118"/>
      <c r="EV383" s="118"/>
      <c r="EW383" s="118"/>
      <c r="EX383" s="118"/>
      <c r="EY383" s="118"/>
      <c r="EZ383" s="118"/>
      <c r="FA383" s="118"/>
      <c r="FB383" s="118"/>
      <c r="FC383" s="118"/>
      <c r="FD383" s="118"/>
      <c r="FE383" s="118"/>
      <c r="FF383" s="118"/>
      <c r="FG383" s="118"/>
      <c r="FH383" s="118"/>
      <c r="FI383" s="118"/>
      <c r="FJ383" s="118"/>
      <c r="FK383" s="118"/>
      <c r="FL383" s="118"/>
      <c r="FM383" s="118"/>
      <c r="FN383" s="118"/>
      <c r="FO383" s="118"/>
      <c r="FP383" s="118"/>
      <c r="FQ383" s="118"/>
      <c r="FR383" s="118"/>
      <c r="FS383" s="118"/>
      <c r="FT383" s="118"/>
      <c r="FU383" s="118"/>
      <c r="FV383" s="118"/>
      <c r="FW383" s="118"/>
      <c r="FX383" s="118"/>
      <c r="FY383" s="118"/>
      <c r="FZ383" s="118"/>
      <c r="GA383" s="118"/>
      <c r="GB383" s="118"/>
      <c r="GC383" s="118"/>
      <c r="GD383" s="118"/>
      <c r="GE383" s="118"/>
      <c r="GF383" s="118"/>
      <c r="GG383" s="118"/>
      <c r="GH383" s="118"/>
      <c r="GI383" s="118"/>
      <c r="GJ383" s="118"/>
      <c r="GK383" s="118"/>
      <c r="GL383" s="118"/>
      <c r="GM383" s="118"/>
      <c r="GN383" s="118"/>
      <c r="GO383" s="118"/>
      <c r="GP383" s="118"/>
      <c r="GQ383" s="118"/>
      <c r="GR383" s="118"/>
      <c r="GS383" s="118"/>
      <c r="GT383" s="118"/>
      <c r="GU383" s="118"/>
      <c r="GV383" s="118"/>
      <c r="GW383" s="118"/>
      <c r="GX383" s="118"/>
      <c r="GY383" s="118"/>
      <c r="GZ383" s="118"/>
      <c r="HA383" s="118"/>
      <c r="HB383" s="118"/>
      <c r="HC383" s="118"/>
      <c r="HD383" s="118"/>
      <c r="HE383" s="118"/>
      <c r="HF383" s="118"/>
      <c r="HG383" s="118"/>
      <c r="HH383" s="118"/>
      <c r="HI383" s="118"/>
      <c r="HJ383" s="118"/>
      <c r="HK383" s="118"/>
      <c r="HL383" s="118"/>
      <c r="HM383" s="118"/>
      <c r="HN383" s="118"/>
      <c r="HO383" s="118"/>
      <c r="HP383" s="118"/>
    </row>
    <row r="384" spans="1:224" s="272" customFormat="1" x14ac:dyDescent="0.25">
      <c r="A384" s="112"/>
      <c r="B384" s="113"/>
      <c r="C384" s="113"/>
      <c r="D384" s="279"/>
      <c r="E384" s="280"/>
      <c r="F384" s="281"/>
      <c r="H384" s="199"/>
      <c r="I384" s="238"/>
      <c r="J384" s="119"/>
      <c r="K384" s="120"/>
      <c r="L384" s="118"/>
      <c r="M384" s="118"/>
      <c r="N384" s="118"/>
      <c r="O384" s="118"/>
      <c r="P384" s="118"/>
      <c r="Q384" s="118"/>
      <c r="R384" s="118"/>
      <c r="S384" s="118"/>
      <c r="T384" s="118"/>
      <c r="U384" s="118"/>
      <c r="V384" s="118"/>
      <c r="W384" s="118"/>
      <c r="X384" s="118"/>
      <c r="Y384" s="118"/>
      <c r="Z384" s="118"/>
      <c r="AA384" s="118"/>
      <c r="AB384" s="118"/>
      <c r="AC384" s="118"/>
      <c r="AD384" s="118"/>
      <c r="AE384" s="118"/>
      <c r="AF384" s="118"/>
      <c r="AG384" s="118"/>
      <c r="AH384" s="118"/>
      <c r="AI384" s="118"/>
      <c r="AJ384" s="118"/>
      <c r="AK384" s="118"/>
      <c r="AL384" s="118"/>
      <c r="AM384" s="118"/>
      <c r="AN384" s="118"/>
      <c r="AO384" s="118"/>
      <c r="AP384" s="118"/>
      <c r="AQ384" s="118"/>
      <c r="AR384" s="118"/>
      <c r="AS384" s="118"/>
      <c r="AT384" s="118"/>
      <c r="AU384" s="118"/>
      <c r="AV384" s="118"/>
      <c r="AW384" s="118"/>
      <c r="AX384" s="118"/>
      <c r="AY384" s="118"/>
      <c r="AZ384" s="118"/>
      <c r="BA384" s="118"/>
      <c r="BB384" s="118"/>
      <c r="BC384" s="118"/>
      <c r="BD384" s="118"/>
      <c r="BE384" s="118"/>
      <c r="BF384" s="118"/>
      <c r="BG384" s="118"/>
      <c r="BH384" s="118"/>
      <c r="BI384" s="118"/>
      <c r="BJ384" s="118"/>
      <c r="BK384" s="118"/>
      <c r="BL384" s="118"/>
      <c r="BM384" s="118"/>
      <c r="BN384" s="118"/>
      <c r="BO384" s="118"/>
      <c r="BP384" s="118"/>
      <c r="BQ384" s="118"/>
      <c r="BR384" s="118"/>
      <c r="BS384" s="118"/>
      <c r="BT384" s="118"/>
      <c r="BU384" s="118"/>
      <c r="BV384" s="118"/>
      <c r="BW384" s="118"/>
      <c r="BX384" s="118"/>
      <c r="BY384" s="118"/>
      <c r="BZ384" s="118"/>
      <c r="CA384" s="118"/>
      <c r="CB384" s="118"/>
      <c r="CC384" s="118"/>
      <c r="CD384" s="118"/>
      <c r="CE384" s="118"/>
      <c r="CF384" s="118"/>
      <c r="CG384" s="118"/>
      <c r="CH384" s="118"/>
      <c r="CI384" s="118"/>
      <c r="CJ384" s="118"/>
      <c r="CK384" s="118"/>
      <c r="CL384" s="118"/>
      <c r="CM384" s="118"/>
      <c r="CN384" s="118"/>
      <c r="CO384" s="118"/>
      <c r="CP384" s="118"/>
      <c r="CQ384" s="118"/>
      <c r="CR384" s="118"/>
      <c r="CS384" s="118"/>
      <c r="CT384" s="118"/>
      <c r="CU384" s="118"/>
      <c r="CV384" s="118"/>
      <c r="CW384" s="118"/>
      <c r="CX384" s="118"/>
      <c r="CY384" s="118"/>
      <c r="CZ384" s="118"/>
      <c r="DA384" s="118"/>
      <c r="DB384" s="118"/>
      <c r="DC384" s="118"/>
      <c r="DD384" s="118"/>
      <c r="DE384" s="118"/>
      <c r="DF384" s="118"/>
      <c r="DG384" s="118"/>
      <c r="DH384" s="118"/>
      <c r="DI384" s="118"/>
      <c r="DJ384" s="118"/>
      <c r="DK384" s="118"/>
      <c r="DL384" s="118"/>
      <c r="DM384" s="118"/>
      <c r="DN384" s="118"/>
      <c r="DO384" s="118"/>
      <c r="DP384" s="118"/>
      <c r="DQ384" s="118"/>
      <c r="DR384" s="118"/>
      <c r="DS384" s="118"/>
      <c r="DT384" s="118"/>
      <c r="DU384" s="118"/>
      <c r="DV384" s="118"/>
      <c r="DW384" s="118"/>
      <c r="DX384" s="118"/>
      <c r="DY384" s="118"/>
      <c r="DZ384" s="118"/>
      <c r="EA384" s="118"/>
      <c r="EB384" s="118"/>
      <c r="EC384" s="118"/>
      <c r="ED384" s="118"/>
      <c r="EE384" s="118"/>
      <c r="EF384" s="118"/>
      <c r="EG384" s="118"/>
      <c r="EH384" s="118"/>
      <c r="EI384" s="118"/>
      <c r="EJ384" s="118"/>
      <c r="EK384" s="118"/>
      <c r="EL384" s="118"/>
      <c r="EM384" s="118"/>
      <c r="EN384" s="118"/>
      <c r="EO384" s="118"/>
      <c r="EP384" s="118"/>
      <c r="EQ384" s="118"/>
      <c r="ER384" s="118"/>
      <c r="ES384" s="118"/>
      <c r="ET384" s="118"/>
      <c r="EU384" s="118"/>
      <c r="EV384" s="118"/>
      <c r="EW384" s="118"/>
      <c r="EX384" s="118"/>
      <c r="EY384" s="118"/>
      <c r="EZ384" s="118"/>
      <c r="FA384" s="118"/>
      <c r="FB384" s="118"/>
      <c r="FC384" s="118"/>
      <c r="FD384" s="118"/>
      <c r="FE384" s="118"/>
      <c r="FF384" s="118"/>
      <c r="FG384" s="118"/>
      <c r="FH384" s="118"/>
      <c r="FI384" s="118"/>
      <c r="FJ384" s="118"/>
      <c r="FK384" s="118"/>
      <c r="FL384" s="118"/>
      <c r="FM384" s="118"/>
      <c r="FN384" s="118"/>
      <c r="FO384" s="118"/>
      <c r="FP384" s="118"/>
      <c r="FQ384" s="118"/>
      <c r="FR384" s="118"/>
      <c r="FS384" s="118"/>
      <c r="FT384" s="118"/>
      <c r="FU384" s="118"/>
      <c r="FV384" s="118"/>
      <c r="FW384" s="118"/>
      <c r="FX384" s="118"/>
      <c r="FY384" s="118"/>
      <c r="FZ384" s="118"/>
      <c r="GA384" s="118"/>
      <c r="GB384" s="118"/>
      <c r="GC384" s="118"/>
      <c r="GD384" s="118"/>
      <c r="GE384" s="118"/>
      <c r="GF384" s="118"/>
      <c r="GG384" s="118"/>
      <c r="GH384" s="118"/>
      <c r="GI384" s="118"/>
      <c r="GJ384" s="118"/>
      <c r="GK384" s="118"/>
      <c r="GL384" s="118"/>
      <c r="GM384" s="118"/>
      <c r="GN384" s="118"/>
      <c r="GO384" s="118"/>
      <c r="GP384" s="118"/>
      <c r="GQ384" s="118"/>
      <c r="GR384" s="118"/>
      <c r="GS384" s="118"/>
      <c r="GT384" s="118"/>
      <c r="GU384" s="118"/>
      <c r="GV384" s="118"/>
      <c r="GW384" s="118"/>
      <c r="GX384" s="118"/>
      <c r="GY384" s="118"/>
      <c r="GZ384" s="118"/>
      <c r="HA384" s="118"/>
      <c r="HB384" s="118"/>
      <c r="HC384" s="118"/>
      <c r="HD384" s="118"/>
      <c r="HE384" s="118"/>
      <c r="HF384" s="118"/>
      <c r="HG384" s="118"/>
      <c r="HH384" s="118"/>
      <c r="HI384" s="118"/>
      <c r="HJ384" s="118"/>
      <c r="HK384" s="118"/>
      <c r="HL384" s="118"/>
      <c r="HM384" s="118"/>
      <c r="HN384" s="118"/>
      <c r="HO384" s="118"/>
      <c r="HP384" s="118"/>
    </row>
    <row r="385" spans="1:224" s="272" customFormat="1" x14ac:dyDescent="0.25">
      <c r="A385" s="112"/>
      <c r="B385" s="113"/>
      <c r="C385" s="113"/>
      <c r="D385" s="279"/>
      <c r="E385" s="280"/>
      <c r="F385" s="281"/>
      <c r="H385" s="199"/>
      <c r="I385" s="238"/>
      <c r="J385" s="119"/>
      <c r="K385" s="120"/>
      <c r="L385" s="118"/>
      <c r="M385" s="118"/>
      <c r="N385" s="118"/>
      <c r="O385" s="118"/>
      <c r="P385" s="118"/>
      <c r="Q385" s="118"/>
      <c r="R385" s="118"/>
      <c r="S385" s="118"/>
      <c r="T385" s="118"/>
      <c r="U385" s="118"/>
      <c r="V385" s="118"/>
      <c r="W385" s="118"/>
      <c r="X385" s="118"/>
      <c r="Y385" s="118"/>
      <c r="Z385" s="118"/>
      <c r="AA385" s="118"/>
      <c r="AB385" s="118"/>
      <c r="AC385" s="118"/>
      <c r="AD385" s="118"/>
      <c r="AE385" s="118"/>
      <c r="AF385" s="118"/>
      <c r="AG385" s="118"/>
      <c r="AH385" s="118"/>
      <c r="AI385" s="118"/>
      <c r="AJ385" s="118"/>
      <c r="AK385" s="118"/>
      <c r="AL385" s="118"/>
      <c r="AM385" s="118"/>
      <c r="AN385" s="118"/>
      <c r="AO385" s="118"/>
      <c r="AP385" s="118"/>
      <c r="AQ385" s="118"/>
      <c r="AR385" s="118"/>
      <c r="AS385" s="118"/>
      <c r="AT385" s="118"/>
      <c r="AU385" s="118"/>
      <c r="AV385" s="118"/>
      <c r="AW385" s="118"/>
      <c r="AX385" s="118"/>
      <c r="AY385" s="118"/>
      <c r="AZ385" s="118"/>
      <c r="BA385" s="118"/>
      <c r="BB385" s="118"/>
      <c r="BC385" s="118"/>
      <c r="BD385" s="118"/>
      <c r="BE385" s="118"/>
      <c r="BF385" s="118"/>
      <c r="BG385" s="118"/>
      <c r="BH385" s="118"/>
      <c r="BI385" s="118"/>
      <c r="BJ385" s="118"/>
      <c r="BK385" s="118"/>
      <c r="BL385" s="118"/>
      <c r="BM385" s="118"/>
      <c r="BN385" s="118"/>
      <c r="BO385" s="118"/>
      <c r="BP385" s="118"/>
      <c r="BQ385" s="118"/>
      <c r="BR385" s="118"/>
      <c r="BS385" s="118"/>
      <c r="BT385" s="118"/>
      <c r="BU385" s="118"/>
      <c r="BV385" s="118"/>
      <c r="BW385" s="118"/>
      <c r="BX385" s="118"/>
      <c r="BY385" s="118"/>
      <c r="BZ385" s="118"/>
      <c r="CA385" s="118"/>
      <c r="CB385" s="118"/>
      <c r="CC385" s="118"/>
      <c r="CD385" s="118"/>
      <c r="CE385" s="118"/>
      <c r="CF385" s="118"/>
      <c r="CG385" s="118"/>
      <c r="CH385" s="118"/>
      <c r="CI385" s="118"/>
      <c r="CJ385" s="118"/>
      <c r="CK385" s="118"/>
      <c r="CL385" s="118"/>
      <c r="CM385" s="118"/>
      <c r="CN385" s="118"/>
      <c r="CO385" s="118"/>
      <c r="CP385" s="118"/>
      <c r="CQ385" s="118"/>
      <c r="CR385" s="118"/>
      <c r="CS385" s="118"/>
      <c r="CT385" s="118"/>
      <c r="CU385" s="118"/>
      <c r="CV385" s="118"/>
      <c r="CW385" s="118"/>
      <c r="CX385" s="118"/>
      <c r="CY385" s="118"/>
      <c r="CZ385" s="118"/>
      <c r="DA385" s="118"/>
      <c r="DB385" s="118"/>
      <c r="DC385" s="118"/>
      <c r="DD385" s="118"/>
      <c r="DE385" s="118"/>
      <c r="DF385" s="118"/>
      <c r="DG385" s="118"/>
      <c r="DH385" s="118"/>
      <c r="DI385" s="118"/>
      <c r="DJ385" s="118"/>
      <c r="DK385" s="118"/>
      <c r="DL385" s="118"/>
      <c r="DM385" s="118"/>
      <c r="DN385" s="118"/>
      <c r="DO385" s="118"/>
      <c r="DP385" s="118"/>
      <c r="DQ385" s="118"/>
      <c r="DR385" s="118"/>
      <c r="DS385" s="118"/>
      <c r="DT385" s="118"/>
      <c r="DU385" s="118"/>
      <c r="DV385" s="118"/>
      <c r="DW385" s="118"/>
      <c r="DX385" s="118"/>
      <c r="DY385" s="118"/>
      <c r="DZ385" s="118"/>
      <c r="EA385" s="118"/>
      <c r="EB385" s="118"/>
      <c r="EC385" s="118"/>
      <c r="ED385" s="118"/>
      <c r="EE385" s="118"/>
      <c r="EF385" s="118"/>
      <c r="EG385" s="118"/>
      <c r="EH385" s="118"/>
      <c r="EI385" s="118"/>
      <c r="EJ385" s="118"/>
      <c r="EK385" s="118"/>
      <c r="EL385" s="118"/>
      <c r="EM385" s="118"/>
      <c r="EN385" s="118"/>
      <c r="EO385" s="118"/>
      <c r="EP385" s="118"/>
      <c r="EQ385" s="118"/>
      <c r="ER385" s="118"/>
      <c r="ES385" s="118"/>
      <c r="ET385" s="118"/>
      <c r="EU385" s="118"/>
      <c r="EV385" s="118"/>
      <c r="EW385" s="118"/>
      <c r="EX385" s="118"/>
      <c r="EY385" s="118"/>
      <c r="EZ385" s="118"/>
      <c r="FA385" s="118"/>
      <c r="FB385" s="118"/>
      <c r="FC385" s="118"/>
      <c r="FD385" s="118"/>
      <c r="FE385" s="118"/>
      <c r="FF385" s="118"/>
      <c r="FG385" s="118"/>
      <c r="FH385" s="118"/>
      <c r="FI385" s="118"/>
      <c r="FJ385" s="118"/>
      <c r="FK385" s="118"/>
      <c r="FL385" s="118"/>
      <c r="FM385" s="118"/>
      <c r="FN385" s="118"/>
      <c r="FO385" s="118"/>
      <c r="FP385" s="118"/>
      <c r="FQ385" s="118"/>
      <c r="FR385" s="118"/>
      <c r="FS385" s="118"/>
      <c r="FT385" s="118"/>
      <c r="FU385" s="118"/>
      <c r="FV385" s="118"/>
      <c r="FW385" s="118"/>
      <c r="FX385" s="118"/>
      <c r="FY385" s="118"/>
      <c r="FZ385" s="118"/>
      <c r="GA385" s="118"/>
      <c r="GB385" s="118"/>
      <c r="GC385" s="118"/>
      <c r="GD385" s="118"/>
      <c r="GE385" s="118"/>
      <c r="GF385" s="118"/>
      <c r="GG385" s="118"/>
      <c r="GH385" s="118"/>
      <c r="GI385" s="118"/>
      <c r="GJ385" s="118"/>
      <c r="GK385" s="118"/>
      <c r="GL385" s="118"/>
      <c r="GM385" s="118"/>
      <c r="GN385" s="118"/>
      <c r="GO385" s="118"/>
      <c r="GP385" s="118"/>
      <c r="GQ385" s="118"/>
      <c r="GR385" s="118"/>
      <c r="GS385" s="118"/>
      <c r="GT385" s="118"/>
      <c r="GU385" s="118"/>
      <c r="GV385" s="118"/>
      <c r="GW385" s="118"/>
      <c r="GX385" s="118"/>
      <c r="GY385" s="118"/>
      <c r="GZ385" s="118"/>
      <c r="HA385" s="118"/>
      <c r="HB385" s="118"/>
      <c r="HC385" s="118"/>
      <c r="HD385" s="118"/>
      <c r="HE385" s="118"/>
      <c r="HF385" s="118"/>
      <c r="HG385" s="118"/>
      <c r="HH385" s="118"/>
      <c r="HI385" s="118"/>
      <c r="HJ385" s="118"/>
      <c r="HK385" s="118"/>
      <c r="HL385" s="118"/>
      <c r="HM385" s="118"/>
      <c r="HN385" s="118"/>
      <c r="HO385" s="118"/>
      <c r="HP385" s="118"/>
    </row>
    <row r="386" spans="1:224" s="272" customFormat="1" x14ac:dyDescent="0.25">
      <c r="A386" s="112"/>
      <c r="B386" s="113"/>
      <c r="C386" s="113"/>
      <c r="D386" s="279"/>
      <c r="E386" s="280"/>
      <c r="F386" s="281"/>
      <c r="H386" s="199"/>
      <c r="I386" s="238"/>
      <c r="J386" s="119"/>
      <c r="K386" s="120"/>
      <c r="L386" s="118"/>
      <c r="M386" s="118"/>
      <c r="N386" s="118"/>
      <c r="O386" s="118"/>
      <c r="P386" s="118"/>
      <c r="Q386" s="118"/>
      <c r="R386" s="118"/>
      <c r="S386" s="118"/>
      <c r="T386" s="118"/>
      <c r="U386" s="118"/>
      <c r="V386" s="118"/>
      <c r="W386" s="118"/>
      <c r="X386" s="118"/>
      <c r="Y386" s="118"/>
      <c r="Z386" s="118"/>
      <c r="AA386" s="118"/>
      <c r="AB386" s="118"/>
      <c r="AC386" s="118"/>
      <c r="AD386" s="118"/>
      <c r="AE386" s="118"/>
      <c r="AF386" s="118"/>
      <c r="AG386" s="118"/>
      <c r="AH386" s="118"/>
      <c r="AI386" s="118"/>
      <c r="AJ386" s="118"/>
      <c r="AK386" s="118"/>
      <c r="AL386" s="118"/>
      <c r="AM386" s="118"/>
      <c r="AN386" s="118"/>
      <c r="AO386" s="118"/>
      <c r="AP386" s="118"/>
      <c r="AQ386" s="118"/>
      <c r="AR386" s="118"/>
      <c r="AS386" s="118"/>
      <c r="AT386" s="118"/>
      <c r="AU386" s="118"/>
      <c r="AV386" s="118"/>
      <c r="AW386" s="118"/>
      <c r="AX386" s="118"/>
      <c r="AY386" s="118"/>
      <c r="AZ386" s="118"/>
      <c r="BA386" s="118"/>
      <c r="BB386" s="118"/>
      <c r="BC386" s="118"/>
      <c r="BD386" s="118"/>
      <c r="BE386" s="118"/>
      <c r="BF386" s="118"/>
      <c r="BG386" s="118"/>
      <c r="BH386" s="118"/>
      <c r="BI386" s="118"/>
      <c r="BJ386" s="118"/>
      <c r="BK386" s="118"/>
      <c r="BL386" s="118"/>
      <c r="BM386" s="118"/>
      <c r="BN386" s="118"/>
      <c r="BO386" s="118"/>
      <c r="BP386" s="118"/>
      <c r="BQ386" s="118"/>
      <c r="BR386" s="118"/>
      <c r="BS386" s="118"/>
      <c r="BT386" s="118"/>
      <c r="BU386" s="118"/>
      <c r="BV386" s="118"/>
      <c r="BW386" s="118"/>
      <c r="BX386" s="118"/>
      <c r="BY386" s="118"/>
      <c r="BZ386" s="118"/>
      <c r="CA386" s="118"/>
      <c r="CB386" s="118"/>
      <c r="CC386" s="118"/>
      <c r="CD386" s="118"/>
      <c r="CE386" s="118"/>
      <c r="CF386" s="118"/>
      <c r="CG386" s="118"/>
      <c r="CH386" s="118"/>
      <c r="CI386" s="118"/>
      <c r="CJ386" s="118"/>
      <c r="CK386" s="118"/>
      <c r="CL386" s="118"/>
      <c r="CM386" s="118"/>
      <c r="CN386" s="118"/>
      <c r="CO386" s="118"/>
      <c r="CP386" s="118"/>
      <c r="CQ386" s="118"/>
      <c r="CR386" s="118"/>
      <c r="CS386" s="118"/>
      <c r="CT386" s="118"/>
      <c r="CU386" s="118"/>
      <c r="CV386" s="118"/>
      <c r="CW386" s="118"/>
      <c r="CX386" s="118"/>
      <c r="CY386" s="118"/>
      <c r="CZ386" s="118"/>
      <c r="DA386" s="118"/>
      <c r="DB386" s="118"/>
      <c r="DC386" s="118"/>
      <c r="DD386" s="118"/>
      <c r="DE386" s="118"/>
      <c r="DF386" s="118"/>
      <c r="DG386" s="118"/>
      <c r="DH386" s="118"/>
      <c r="DI386" s="118"/>
      <c r="DJ386" s="118"/>
      <c r="DK386" s="118"/>
      <c r="DL386" s="118"/>
      <c r="DM386" s="118"/>
      <c r="DN386" s="118"/>
      <c r="DO386" s="118"/>
      <c r="DP386" s="118"/>
      <c r="DQ386" s="118"/>
      <c r="DR386" s="118"/>
      <c r="DS386" s="118"/>
      <c r="DT386" s="118"/>
      <c r="DU386" s="118"/>
      <c r="DV386" s="118"/>
      <c r="DW386" s="118"/>
      <c r="DX386" s="118"/>
      <c r="DY386" s="118"/>
      <c r="DZ386" s="118"/>
      <c r="EA386" s="118"/>
      <c r="EB386" s="118"/>
      <c r="EC386" s="118"/>
      <c r="ED386" s="118"/>
      <c r="EE386" s="118"/>
      <c r="EF386" s="118"/>
      <c r="EG386" s="118"/>
      <c r="EH386" s="118"/>
      <c r="EI386" s="118"/>
      <c r="EJ386" s="118"/>
      <c r="EK386" s="118"/>
      <c r="EL386" s="118"/>
      <c r="EM386" s="118"/>
      <c r="EN386" s="118"/>
      <c r="EO386" s="118"/>
      <c r="EP386" s="118"/>
      <c r="EQ386" s="118"/>
      <c r="ER386" s="118"/>
      <c r="ES386" s="118"/>
      <c r="ET386" s="118"/>
      <c r="EU386" s="118"/>
      <c r="EV386" s="118"/>
      <c r="EW386" s="118"/>
      <c r="EX386" s="118"/>
      <c r="EY386" s="118"/>
      <c r="EZ386" s="118"/>
      <c r="FA386" s="118"/>
      <c r="FB386" s="118"/>
      <c r="FC386" s="118"/>
      <c r="FD386" s="118"/>
      <c r="FE386" s="118"/>
      <c r="FF386" s="118"/>
      <c r="FG386" s="118"/>
      <c r="FH386" s="118"/>
      <c r="FI386" s="118"/>
      <c r="FJ386" s="118"/>
      <c r="FK386" s="118"/>
      <c r="FL386" s="118"/>
      <c r="FM386" s="118"/>
      <c r="FN386" s="118"/>
      <c r="FO386" s="118"/>
      <c r="FP386" s="118"/>
      <c r="FQ386" s="118"/>
      <c r="FR386" s="118"/>
      <c r="FS386" s="118"/>
      <c r="FT386" s="118"/>
      <c r="FU386" s="118"/>
      <c r="FV386" s="118"/>
      <c r="FW386" s="118"/>
      <c r="FX386" s="118"/>
      <c r="FY386" s="118"/>
      <c r="FZ386" s="118"/>
      <c r="GA386" s="118"/>
      <c r="GB386" s="118"/>
      <c r="GC386" s="118"/>
      <c r="GD386" s="118"/>
      <c r="GE386" s="118"/>
      <c r="GF386" s="118"/>
      <c r="GG386" s="118"/>
      <c r="GH386" s="118"/>
      <c r="GI386" s="118"/>
      <c r="GJ386" s="118"/>
      <c r="GK386" s="118"/>
      <c r="GL386" s="118"/>
      <c r="GM386" s="118"/>
      <c r="GN386" s="118"/>
      <c r="GO386" s="118"/>
      <c r="GP386" s="118"/>
      <c r="GQ386" s="118"/>
      <c r="GR386" s="118"/>
      <c r="GS386" s="118"/>
      <c r="GT386" s="118"/>
      <c r="GU386" s="118"/>
      <c r="GV386" s="118"/>
      <c r="GW386" s="118"/>
      <c r="GX386" s="118"/>
      <c r="GY386" s="118"/>
      <c r="GZ386" s="118"/>
      <c r="HA386" s="118"/>
      <c r="HB386" s="118"/>
      <c r="HC386" s="118"/>
      <c r="HD386" s="118"/>
      <c r="HE386" s="118"/>
      <c r="HF386" s="118"/>
      <c r="HG386" s="118"/>
      <c r="HH386" s="118"/>
      <c r="HI386" s="118"/>
      <c r="HJ386" s="118"/>
      <c r="HK386" s="118"/>
      <c r="HL386" s="118"/>
      <c r="HM386" s="118"/>
      <c r="HN386" s="118"/>
      <c r="HO386" s="118"/>
      <c r="HP386" s="118"/>
    </row>
    <row r="387" spans="1:224" s="272" customFormat="1" x14ac:dyDescent="0.25">
      <c r="A387" s="112"/>
      <c r="B387" s="113"/>
      <c r="C387" s="113"/>
      <c r="D387" s="279"/>
      <c r="E387" s="280"/>
      <c r="F387" s="281"/>
      <c r="H387" s="199"/>
      <c r="I387" s="238"/>
      <c r="J387" s="119"/>
      <c r="K387" s="120"/>
      <c r="L387" s="118"/>
      <c r="M387" s="118"/>
      <c r="N387" s="118"/>
      <c r="O387" s="118"/>
      <c r="P387" s="118"/>
      <c r="Q387" s="118"/>
      <c r="R387" s="118"/>
      <c r="S387" s="118"/>
      <c r="T387" s="118"/>
      <c r="U387" s="118"/>
      <c r="V387" s="118"/>
      <c r="W387" s="118"/>
      <c r="X387" s="118"/>
      <c r="Y387" s="118"/>
      <c r="Z387" s="118"/>
      <c r="AA387" s="118"/>
      <c r="AB387" s="118"/>
      <c r="AC387" s="118"/>
      <c r="AD387" s="118"/>
      <c r="AE387" s="118"/>
      <c r="AF387" s="118"/>
      <c r="AG387" s="118"/>
      <c r="AH387" s="118"/>
      <c r="AI387" s="118"/>
      <c r="AJ387" s="118"/>
      <c r="AK387" s="118"/>
      <c r="AL387" s="118"/>
      <c r="AM387" s="118"/>
      <c r="AN387" s="118"/>
      <c r="AO387" s="118"/>
      <c r="AP387" s="118"/>
      <c r="AQ387" s="118"/>
      <c r="AR387" s="118"/>
      <c r="AS387" s="118"/>
      <c r="AT387" s="118"/>
      <c r="AU387" s="118"/>
      <c r="AV387" s="118"/>
      <c r="AW387" s="118"/>
      <c r="AX387" s="118"/>
      <c r="AY387" s="118"/>
      <c r="AZ387" s="118"/>
      <c r="BA387" s="118"/>
      <c r="BB387" s="118"/>
      <c r="BC387" s="118"/>
      <c r="BD387" s="118"/>
      <c r="BE387" s="118"/>
      <c r="BF387" s="118"/>
      <c r="BG387" s="118"/>
      <c r="BH387" s="118"/>
      <c r="BI387" s="118"/>
      <c r="BJ387" s="118"/>
      <c r="BK387" s="118"/>
      <c r="BL387" s="118"/>
      <c r="BM387" s="118"/>
      <c r="BN387" s="118"/>
      <c r="BO387" s="118"/>
      <c r="BP387" s="118"/>
      <c r="BQ387" s="118"/>
      <c r="BR387" s="118"/>
      <c r="BS387" s="118"/>
      <c r="BT387" s="118"/>
      <c r="BU387" s="118"/>
      <c r="BV387" s="118"/>
      <c r="BW387" s="118"/>
      <c r="BX387" s="118"/>
      <c r="BY387" s="118"/>
      <c r="BZ387" s="118"/>
      <c r="CA387" s="118"/>
      <c r="CB387" s="118"/>
      <c r="CC387" s="118"/>
      <c r="CD387" s="118"/>
      <c r="CE387" s="118"/>
      <c r="CF387" s="118"/>
      <c r="CG387" s="118"/>
      <c r="CH387" s="118"/>
      <c r="CI387" s="118"/>
      <c r="CJ387" s="118"/>
      <c r="CK387" s="118"/>
      <c r="CL387" s="118"/>
      <c r="CM387" s="118"/>
      <c r="CN387" s="118"/>
      <c r="CO387" s="118"/>
      <c r="CP387" s="118"/>
      <c r="CQ387" s="118"/>
      <c r="CR387" s="118"/>
      <c r="CS387" s="118"/>
      <c r="CT387" s="118"/>
      <c r="CU387" s="118"/>
      <c r="CV387" s="118"/>
      <c r="CW387" s="118"/>
      <c r="CX387" s="118"/>
      <c r="CY387" s="118"/>
      <c r="CZ387" s="118"/>
      <c r="DA387" s="118"/>
      <c r="DB387" s="118"/>
      <c r="DC387" s="118"/>
      <c r="DD387" s="118"/>
      <c r="DE387" s="118"/>
      <c r="DF387" s="118"/>
      <c r="DG387" s="118"/>
      <c r="DH387" s="118"/>
      <c r="DI387" s="118"/>
      <c r="DJ387" s="118"/>
      <c r="DK387" s="118"/>
      <c r="DL387" s="118"/>
      <c r="DM387" s="118"/>
      <c r="DN387" s="118"/>
      <c r="DO387" s="118"/>
      <c r="DP387" s="118"/>
      <c r="DQ387" s="118"/>
      <c r="DR387" s="118"/>
      <c r="DS387" s="118"/>
      <c r="DT387" s="118"/>
      <c r="DU387" s="118"/>
      <c r="DV387" s="118"/>
      <c r="DW387" s="118"/>
      <c r="DX387" s="118"/>
      <c r="DY387" s="118"/>
      <c r="DZ387" s="118"/>
      <c r="EA387" s="118"/>
      <c r="EB387" s="118"/>
      <c r="EC387" s="118"/>
      <c r="ED387" s="118"/>
      <c r="EE387" s="118"/>
      <c r="EF387" s="118"/>
      <c r="EG387" s="118"/>
      <c r="EH387" s="118"/>
      <c r="EI387" s="118"/>
      <c r="EJ387" s="118"/>
      <c r="EK387" s="118"/>
      <c r="EL387" s="118"/>
      <c r="EM387" s="118"/>
      <c r="EN387" s="118"/>
      <c r="EO387" s="118"/>
      <c r="EP387" s="118"/>
      <c r="EQ387" s="118"/>
      <c r="ER387" s="118"/>
      <c r="ES387" s="118"/>
      <c r="ET387" s="118"/>
      <c r="EU387" s="118"/>
      <c r="EV387" s="118"/>
      <c r="EW387" s="118"/>
      <c r="EX387" s="118"/>
      <c r="EY387" s="118"/>
      <c r="EZ387" s="118"/>
      <c r="FA387" s="118"/>
      <c r="FB387" s="118"/>
      <c r="FC387" s="118"/>
      <c r="FD387" s="118"/>
      <c r="FE387" s="118"/>
      <c r="FF387" s="118"/>
      <c r="FG387" s="118"/>
      <c r="FH387" s="118"/>
      <c r="FI387" s="118"/>
      <c r="FJ387" s="118"/>
      <c r="FK387" s="118"/>
      <c r="FL387" s="118"/>
      <c r="FM387" s="118"/>
      <c r="FN387" s="118"/>
      <c r="FO387" s="118"/>
      <c r="FP387" s="118"/>
      <c r="FQ387" s="118"/>
      <c r="FR387" s="118"/>
      <c r="FS387" s="118"/>
      <c r="FT387" s="118"/>
      <c r="FU387" s="118"/>
      <c r="FV387" s="118"/>
      <c r="FW387" s="118"/>
      <c r="FX387" s="118"/>
      <c r="FY387" s="118"/>
      <c r="FZ387" s="118"/>
      <c r="GA387" s="118"/>
      <c r="GB387" s="118"/>
      <c r="GC387" s="118"/>
      <c r="GD387" s="118"/>
      <c r="GE387" s="118"/>
      <c r="GF387" s="118"/>
      <c r="GG387" s="118"/>
      <c r="GH387" s="118"/>
      <c r="GI387" s="118"/>
      <c r="GJ387" s="118"/>
      <c r="GK387" s="118"/>
      <c r="GL387" s="118"/>
      <c r="GM387" s="118"/>
      <c r="GN387" s="118"/>
      <c r="GO387" s="118"/>
      <c r="GP387" s="118"/>
      <c r="GQ387" s="118"/>
      <c r="GR387" s="118"/>
      <c r="GS387" s="118"/>
      <c r="GT387" s="118"/>
      <c r="GU387" s="118"/>
      <c r="GV387" s="118"/>
      <c r="GW387" s="118"/>
      <c r="GX387" s="118"/>
      <c r="GY387" s="118"/>
      <c r="GZ387" s="118"/>
      <c r="HA387" s="118"/>
      <c r="HB387" s="118"/>
      <c r="HC387" s="118"/>
      <c r="HD387" s="118"/>
      <c r="HE387" s="118"/>
      <c r="HF387" s="118"/>
      <c r="HG387" s="118"/>
      <c r="HH387" s="118"/>
      <c r="HI387" s="118"/>
      <c r="HJ387" s="118"/>
      <c r="HK387" s="118"/>
      <c r="HL387" s="118"/>
      <c r="HM387" s="118"/>
      <c r="HN387" s="118"/>
      <c r="HO387" s="118"/>
      <c r="HP387" s="118"/>
    </row>
    <row r="388" spans="1:224" s="272" customFormat="1" x14ac:dyDescent="0.25">
      <c r="A388" s="112"/>
      <c r="B388" s="113"/>
      <c r="C388" s="113"/>
      <c r="D388" s="279"/>
      <c r="E388" s="280"/>
      <c r="F388" s="281"/>
      <c r="H388" s="199"/>
      <c r="I388" s="238"/>
      <c r="J388" s="119"/>
      <c r="K388" s="120"/>
      <c r="L388" s="118"/>
      <c r="M388" s="118"/>
      <c r="N388" s="118"/>
      <c r="O388" s="118"/>
      <c r="P388" s="118"/>
      <c r="Q388" s="118"/>
      <c r="R388" s="118"/>
      <c r="S388" s="118"/>
      <c r="T388" s="118"/>
      <c r="U388" s="118"/>
      <c r="V388" s="118"/>
      <c r="W388" s="118"/>
      <c r="X388" s="118"/>
      <c r="Y388" s="118"/>
      <c r="Z388" s="118"/>
      <c r="AA388" s="118"/>
      <c r="AB388" s="118"/>
      <c r="AC388" s="118"/>
      <c r="AD388" s="118"/>
      <c r="AE388" s="118"/>
      <c r="AF388" s="118"/>
      <c r="AG388" s="118"/>
      <c r="AH388" s="118"/>
      <c r="AI388" s="118"/>
      <c r="AJ388" s="118"/>
      <c r="AK388" s="118"/>
      <c r="AL388" s="118"/>
      <c r="AM388" s="118"/>
      <c r="AN388" s="118"/>
      <c r="AO388" s="118"/>
      <c r="AP388" s="118"/>
      <c r="AQ388" s="118"/>
      <c r="AR388" s="118"/>
      <c r="AS388" s="118"/>
      <c r="AT388" s="118"/>
      <c r="AU388" s="118"/>
      <c r="AV388" s="118"/>
      <c r="AW388" s="118"/>
      <c r="AX388" s="118"/>
      <c r="AY388" s="118"/>
      <c r="AZ388" s="118"/>
      <c r="BA388" s="118"/>
      <c r="BB388" s="118"/>
      <c r="BC388" s="118"/>
      <c r="BD388" s="118"/>
      <c r="BE388" s="118"/>
      <c r="BF388" s="118"/>
      <c r="BG388" s="118"/>
      <c r="BH388" s="118"/>
      <c r="BI388" s="118"/>
      <c r="BJ388" s="118"/>
      <c r="BK388" s="118"/>
      <c r="BL388" s="118"/>
      <c r="BM388" s="118"/>
      <c r="BN388" s="118"/>
      <c r="BO388" s="118"/>
      <c r="BP388" s="118"/>
      <c r="BQ388" s="118"/>
      <c r="BR388" s="118"/>
      <c r="BS388" s="118"/>
      <c r="BT388" s="118"/>
      <c r="BU388" s="118"/>
      <c r="BV388" s="118"/>
      <c r="BW388" s="118"/>
      <c r="BX388" s="118"/>
      <c r="BY388" s="118"/>
      <c r="BZ388" s="118"/>
      <c r="CA388" s="118"/>
      <c r="CB388" s="118"/>
      <c r="CC388" s="118"/>
      <c r="CD388" s="118"/>
      <c r="CE388" s="118"/>
      <c r="CF388" s="118"/>
      <c r="CG388" s="118"/>
      <c r="CH388" s="118"/>
      <c r="CI388" s="118"/>
      <c r="CJ388" s="118"/>
      <c r="CK388" s="118"/>
      <c r="CL388" s="118"/>
      <c r="CM388" s="118"/>
      <c r="CN388" s="118"/>
      <c r="CO388" s="118"/>
      <c r="CP388" s="118"/>
      <c r="CQ388" s="118"/>
      <c r="CR388" s="118"/>
      <c r="CS388" s="118"/>
      <c r="CT388" s="118"/>
      <c r="CU388" s="118"/>
      <c r="CV388" s="118"/>
      <c r="CW388" s="118"/>
      <c r="CX388" s="118"/>
      <c r="CY388" s="118"/>
      <c r="CZ388" s="118"/>
      <c r="DA388" s="118"/>
      <c r="DB388" s="118"/>
      <c r="DC388" s="118"/>
      <c r="DD388" s="118"/>
      <c r="DE388" s="118"/>
      <c r="DF388" s="118"/>
      <c r="DG388" s="118"/>
      <c r="DH388" s="118"/>
      <c r="DI388" s="118"/>
      <c r="DJ388" s="118"/>
      <c r="DK388" s="118"/>
      <c r="DL388" s="118"/>
      <c r="DM388" s="118"/>
      <c r="DN388" s="118"/>
      <c r="DO388" s="118"/>
      <c r="DP388" s="118"/>
      <c r="DQ388" s="118"/>
      <c r="DR388" s="118"/>
      <c r="DS388" s="118"/>
      <c r="DT388" s="118"/>
      <c r="DU388" s="118"/>
      <c r="DV388" s="118"/>
      <c r="DW388" s="118"/>
      <c r="DX388" s="118"/>
      <c r="DY388" s="118"/>
      <c r="DZ388" s="118"/>
      <c r="EA388" s="118"/>
      <c r="EB388" s="118"/>
      <c r="EC388" s="118"/>
      <c r="ED388" s="118"/>
      <c r="EE388" s="118"/>
      <c r="EF388" s="118"/>
      <c r="EG388" s="118"/>
      <c r="EH388" s="118"/>
      <c r="EI388" s="118"/>
      <c r="EJ388" s="118"/>
      <c r="EK388" s="118"/>
      <c r="EL388" s="118"/>
      <c r="EM388" s="118"/>
      <c r="EN388" s="118"/>
      <c r="EO388" s="118"/>
      <c r="EP388" s="118"/>
      <c r="EQ388" s="118"/>
      <c r="ER388" s="118"/>
      <c r="ES388" s="118"/>
      <c r="ET388" s="118"/>
      <c r="EU388" s="118"/>
      <c r="EV388" s="118"/>
      <c r="EW388" s="118"/>
      <c r="EX388" s="118"/>
      <c r="EY388" s="118"/>
      <c r="EZ388" s="118"/>
      <c r="FA388" s="118"/>
      <c r="FB388" s="118"/>
      <c r="FC388" s="118"/>
      <c r="FD388" s="118"/>
      <c r="FE388" s="118"/>
      <c r="FF388" s="118"/>
      <c r="FG388" s="118"/>
      <c r="FH388" s="118"/>
      <c r="FI388" s="118"/>
      <c r="FJ388" s="118"/>
      <c r="FK388" s="118"/>
      <c r="FL388" s="118"/>
      <c r="FM388" s="118"/>
      <c r="FN388" s="118"/>
      <c r="FO388" s="118"/>
      <c r="FP388" s="118"/>
      <c r="FQ388" s="118"/>
      <c r="FR388" s="118"/>
      <c r="FS388" s="118"/>
      <c r="FT388" s="118"/>
      <c r="FU388" s="118"/>
      <c r="FV388" s="118"/>
      <c r="FW388" s="118"/>
      <c r="FX388" s="118"/>
      <c r="FY388" s="118"/>
      <c r="FZ388" s="118"/>
      <c r="GA388" s="118"/>
      <c r="GB388" s="118"/>
      <c r="GC388" s="118"/>
      <c r="GD388" s="118"/>
      <c r="GE388" s="118"/>
      <c r="GF388" s="118"/>
      <c r="GG388" s="118"/>
      <c r="GH388" s="118"/>
      <c r="GI388" s="118"/>
      <c r="GJ388" s="118"/>
      <c r="GK388" s="118"/>
      <c r="GL388" s="118"/>
      <c r="GM388" s="118"/>
      <c r="GN388" s="118"/>
      <c r="GO388" s="118"/>
      <c r="GP388" s="118"/>
      <c r="GQ388" s="118"/>
      <c r="GR388" s="118"/>
      <c r="GS388" s="118"/>
      <c r="GT388" s="118"/>
      <c r="GU388" s="118"/>
      <c r="GV388" s="118"/>
      <c r="GW388" s="118"/>
      <c r="GX388" s="118"/>
      <c r="GY388" s="118"/>
      <c r="GZ388" s="118"/>
      <c r="HA388" s="118"/>
      <c r="HB388" s="118"/>
      <c r="HC388" s="118"/>
      <c r="HD388" s="118"/>
      <c r="HE388" s="118"/>
      <c r="HF388" s="118"/>
      <c r="HG388" s="118"/>
      <c r="HH388" s="118"/>
      <c r="HI388" s="118"/>
      <c r="HJ388" s="118"/>
      <c r="HK388" s="118"/>
      <c r="HL388" s="118"/>
      <c r="HM388" s="118"/>
      <c r="HN388" s="118"/>
      <c r="HO388" s="118"/>
      <c r="HP388" s="118"/>
    </row>
    <row r="389" spans="1:224" s="272" customFormat="1" x14ac:dyDescent="0.25">
      <c r="A389" s="112"/>
      <c r="B389" s="113"/>
      <c r="C389" s="113"/>
      <c r="D389" s="279"/>
      <c r="E389" s="280"/>
      <c r="F389" s="281"/>
      <c r="H389" s="199"/>
      <c r="I389" s="238"/>
      <c r="J389" s="119"/>
      <c r="K389" s="120"/>
      <c r="L389" s="118"/>
      <c r="M389" s="118"/>
      <c r="N389" s="118"/>
      <c r="O389" s="118"/>
      <c r="P389" s="118"/>
      <c r="Q389" s="118"/>
      <c r="R389" s="118"/>
      <c r="S389" s="118"/>
      <c r="T389" s="118"/>
      <c r="U389" s="118"/>
      <c r="V389" s="118"/>
      <c r="W389" s="118"/>
      <c r="X389" s="118"/>
      <c r="Y389" s="118"/>
      <c r="Z389" s="118"/>
      <c r="AA389" s="118"/>
      <c r="AB389" s="118"/>
      <c r="AC389" s="118"/>
      <c r="AD389" s="118"/>
      <c r="AE389" s="118"/>
      <c r="AF389" s="118"/>
      <c r="AG389" s="118"/>
      <c r="AH389" s="118"/>
      <c r="AI389" s="118"/>
      <c r="AJ389" s="118"/>
      <c r="AK389" s="118"/>
      <c r="AL389" s="118"/>
      <c r="AM389" s="118"/>
      <c r="AN389" s="118"/>
      <c r="AO389" s="118"/>
      <c r="AP389" s="118"/>
      <c r="AQ389" s="118"/>
      <c r="AR389" s="118"/>
      <c r="AS389" s="118"/>
      <c r="AT389" s="118"/>
      <c r="AU389" s="118"/>
      <c r="AV389" s="118"/>
      <c r="AW389" s="118"/>
      <c r="AX389" s="118"/>
      <c r="AY389" s="118"/>
      <c r="AZ389" s="118"/>
      <c r="BA389" s="118"/>
      <c r="BB389" s="118"/>
      <c r="BC389" s="118"/>
      <c r="BD389" s="118"/>
      <c r="BE389" s="118"/>
      <c r="BF389" s="118"/>
      <c r="BG389" s="118"/>
      <c r="BH389" s="118"/>
      <c r="BI389" s="118"/>
      <c r="BJ389" s="118"/>
      <c r="BK389" s="118"/>
      <c r="BL389" s="118"/>
      <c r="BM389" s="118"/>
      <c r="BN389" s="118"/>
      <c r="BO389" s="118"/>
      <c r="BP389" s="118"/>
      <c r="BQ389" s="118"/>
      <c r="BR389" s="118"/>
      <c r="BS389" s="118"/>
      <c r="BT389" s="118"/>
      <c r="BU389" s="118"/>
      <c r="BV389" s="118"/>
      <c r="BW389" s="118"/>
      <c r="BX389" s="118"/>
      <c r="BY389" s="118"/>
      <c r="BZ389" s="118"/>
      <c r="CA389" s="118"/>
      <c r="CB389" s="118"/>
      <c r="CC389" s="118"/>
      <c r="CD389" s="118"/>
      <c r="CE389" s="118"/>
      <c r="CF389" s="118"/>
      <c r="CG389" s="118"/>
      <c r="CH389" s="118"/>
      <c r="CI389" s="118"/>
      <c r="CJ389" s="118"/>
      <c r="CK389" s="118"/>
      <c r="CL389" s="118"/>
      <c r="CM389" s="118"/>
      <c r="CN389" s="118"/>
      <c r="CO389" s="118"/>
      <c r="CP389" s="118"/>
      <c r="CQ389" s="118"/>
      <c r="CR389" s="118"/>
      <c r="CS389" s="118"/>
      <c r="CT389" s="118"/>
      <c r="CU389" s="118"/>
      <c r="CV389" s="118"/>
      <c r="CW389" s="118"/>
      <c r="CX389" s="118"/>
      <c r="CY389" s="118"/>
      <c r="CZ389" s="118"/>
      <c r="DA389" s="118"/>
      <c r="DB389" s="118"/>
      <c r="DC389" s="118"/>
      <c r="DD389" s="118"/>
      <c r="DE389" s="118"/>
      <c r="DF389" s="118"/>
      <c r="DG389" s="118"/>
      <c r="DH389" s="118"/>
      <c r="DI389" s="118"/>
      <c r="DJ389" s="118"/>
      <c r="DK389" s="118"/>
      <c r="DL389" s="118"/>
      <c r="DM389" s="118"/>
      <c r="DN389" s="118"/>
      <c r="DO389" s="118"/>
      <c r="DP389" s="118"/>
      <c r="DQ389" s="118"/>
      <c r="DR389" s="118"/>
      <c r="DS389" s="118"/>
      <c r="DT389" s="118"/>
      <c r="DU389" s="118"/>
      <c r="DV389" s="118"/>
      <c r="DW389" s="118"/>
      <c r="DX389" s="118"/>
      <c r="DY389" s="118"/>
      <c r="DZ389" s="118"/>
      <c r="EA389" s="118"/>
      <c r="EB389" s="118"/>
      <c r="EC389" s="118"/>
      <c r="ED389" s="118"/>
      <c r="EE389" s="118"/>
      <c r="EF389" s="118"/>
      <c r="EG389" s="118"/>
      <c r="EH389" s="118"/>
      <c r="EI389" s="118"/>
      <c r="EJ389" s="118"/>
      <c r="EK389" s="118"/>
      <c r="EL389" s="118"/>
      <c r="EM389" s="118"/>
      <c r="EN389" s="118"/>
      <c r="EO389" s="118"/>
      <c r="EP389" s="118"/>
      <c r="EQ389" s="118"/>
      <c r="ER389" s="118"/>
      <c r="ES389" s="118"/>
      <c r="ET389" s="118"/>
      <c r="EU389" s="118"/>
      <c r="EV389" s="118"/>
      <c r="EW389" s="118"/>
      <c r="EX389" s="118"/>
      <c r="EY389" s="118"/>
      <c r="EZ389" s="118"/>
      <c r="FA389" s="118"/>
      <c r="FB389" s="118"/>
      <c r="FC389" s="118"/>
      <c r="FD389" s="118"/>
      <c r="FE389" s="118"/>
      <c r="FF389" s="118"/>
      <c r="FG389" s="118"/>
      <c r="FH389" s="118"/>
      <c r="FI389" s="118"/>
      <c r="FJ389" s="118"/>
      <c r="FK389" s="118"/>
      <c r="FL389" s="118"/>
      <c r="FM389" s="118"/>
      <c r="FN389" s="118"/>
      <c r="FO389" s="118"/>
      <c r="FP389" s="118"/>
      <c r="FQ389" s="118"/>
      <c r="FR389" s="118"/>
      <c r="FS389" s="118"/>
      <c r="FT389" s="118"/>
      <c r="FU389" s="118"/>
      <c r="FV389" s="118"/>
      <c r="FW389" s="118"/>
      <c r="FX389" s="118"/>
      <c r="FY389" s="118"/>
      <c r="FZ389" s="118"/>
      <c r="GA389" s="118"/>
      <c r="GB389" s="118"/>
      <c r="GC389" s="118"/>
      <c r="GD389" s="118"/>
      <c r="GE389" s="118"/>
      <c r="GF389" s="118"/>
      <c r="GG389" s="118"/>
      <c r="GH389" s="118"/>
      <c r="GI389" s="118"/>
      <c r="GJ389" s="118"/>
      <c r="GK389" s="118"/>
      <c r="GL389" s="118"/>
      <c r="GM389" s="118"/>
      <c r="GN389" s="118"/>
      <c r="GO389" s="118"/>
      <c r="GP389" s="118"/>
      <c r="GQ389" s="118"/>
      <c r="GR389" s="118"/>
      <c r="GS389" s="118"/>
      <c r="GT389" s="118"/>
      <c r="GU389" s="118"/>
      <c r="GV389" s="118"/>
      <c r="GW389" s="118"/>
      <c r="GX389" s="118"/>
      <c r="GY389" s="118"/>
      <c r="GZ389" s="118"/>
      <c r="HA389" s="118"/>
      <c r="HB389" s="118"/>
      <c r="HC389" s="118"/>
      <c r="HD389" s="118"/>
      <c r="HE389" s="118"/>
      <c r="HF389" s="118"/>
      <c r="HG389" s="118"/>
      <c r="HH389" s="118"/>
      <c r="HI389" s="118"/>
      <c r="HJ389" s="118"/>
      <c r="HK389" s="118"/>
      <c r="HL389" s="118"/>
      <c r="HM389" s="118"/>
      <c r="HN389" s="118"/>
      <c r="HO389" s="118"/>
      <c r="HP389" s="118"/>
    </row>
    <row r="390" spans="1:224" s="272" customFormat="1" ht="15.6" x14ac:dyDescent="0.25">
      <c r="A390" s="112"/>
      <c r="B390" s="113"/>
      <c r="C390" s="113"/>
      <c r="D390" s="275"/>
      <c r="E390" s="276"/>
      <c r="F390" s="277"/>
      <c r="H390" s="199"/>
      <c r="I390" s="238"/>
      <c r="J390" s="119"/>
      <c r="K390" s="120"/>
      <c r="L390" s="118"/>
      <c r="M390" s="118"/>
      <c r="N390" s="118"/>
      <c r="O390" s="118"/>
      <c r="P390" s="118"/>
      <c r="Q390" s="118"/>
      <c r="R390" s="118"/>
      <c r="S390" s="118"/>
      <c r="T390" s="118"/>
      <c r="U390" s="118"/>
      <c r="V390" s="118"/>
      <c r="W390" s="118"/>
      <c r="X390" s="118"/>
      <c r="Y390" s="118"/>
      <c r="Z390" s="118"/>
      <c r="AA390" s="118"/>
      <c r="AB390" s="118"/>
      <c r="AC390" s="118"/>
      <c r="AD390" s="118"/>
      <c r="AE390" s="118"/>
      <c r="AF390" s="118"/>
      <c r="AG390" s="118"/>
      <c r="AH390" s="118"/>
      <c r="AI390" s="118"/>
      <c r="AJ390" s="118"/>
      <c r="AK390" s="118"/>
      <c r="AL390" s="118"/>
      <c r="AM390" s="118"/>
      <c r="AN390" s="118"/>
      <c r="AO390" s="118"/>
      <c r="AP390" s="118"/>
      <c r="AQ390" s="118"/>
      <c r="AR390" s="118"/>
      <c r="AS390" s="118"/>
      <c r="AT390" s="118"/>
      <c r="AU390" s="118"/>
      <c r="AV390" s="118"/>
      <c r="AW390" s="118"/>
      <c r="AX390" s="118"/>
      <c r="AY390" s="118"/>
      <c r="AZ390" s="118"/>
      <c r="BA390" s="118"/>
      <c r="BB390" s="118"/>
      <c r="BC390" s="118"/>
      <c r="BD390" s="118"/>
      <c r="BE390" s="118"/>
      <c r="BF390" s="118"/>
      <c r="BG390" s="118"/>
      <c r="BH390" s="118"/>
      <c r="BI390" s="118"/>
      <c r="BJ390" s="118"/>
      <c r="BK390" s="118"/>
      <c r="BL390" s="118"/>
      <c r="BM390" s="118"/>
      <c r="BN390" s="118"/>
      <c r="BO390" s="118"/>
      <c r="BP390" s="118"/>
      <c r="BQ390" s="118"/>
      <c r="BR390" s="118"/>
      <c r="BS390" s="118"/>
      <c r="BT390" s="118"/>
      <c r="BU390" s="118"/>
      <c r="BV390" s="118"/>
      <c r="BW390" s="118"/>
      <c r="BX390" s="118"/>
      <c r="BY390" s="118"/>
      <c r="BZ390" s="118"/>
      <c r="CA390" s="118"/>
      <c r="CB390" s="118"/>
      <c r="CC390" s="118"/>
      <c r="CD390" s="118"/>
      <c r="CE390" s="118"/>
      <c r="CF390" s="118"/>
      <c r="CG390" s="118"/>
      <c r="CH390" s="118"/>
      <c r="CI390" s="118"/>
      <c r="CJ390" s="118"/>
      <c r="CK390" s="118"/>
      <c r="CL390" s="118"/>
      <c r="CM390" s="118"/>
      <c r="CN390" s="118"/>
      <c r="CO390" s="118"/>
      <c r="CP390" s="118"/>
      <c r="CQ390" s="118"/>
      <c r="CR390" s="118"/>
      <c r="CS390" s="118"/>
      <c r="CT390" s="118"/>
      <c r="CU390" s="118"/>
      <c r="CV390" s="118"/>
      <c r="CW390" s="118"/>
      <c r="CX390" s="118"/>
      <c r="CY390" s="118"/>
      <c r="CZ390" s="118"/>
      <c r="DA390" s="118"/>
      <c r="DB390" s="118"/>
      <c r="DC390" s="118"/>
      <c r="DD390" s="118"/>
      <c r="DE390" s="118"/>
      <c r="DF390" s="118"/>
      <c r="DG390" s="118"/>
      <c r="DH390" s="118"/>
      <c r="DI390" s="118"/>
      <c r="DJ390" s="118"/>
      <c r="DK390" s="118"/>
      <c r="DL390" s="118"/>
      <c r="DM390" s="118"/>
      <c r="DN390" s="118"/>
      <c r="DO390" s="118"/>
      <c r="DP390" s="118"/>
      <c r="DQ390" s="118"/>
      <c r="DR390" s="118"/>
      <c r="DS390" s="118"/>
      <c r="DT390" s="118"/>
      <c r="DU390" s="118"/>
      <c r="DV390" s="118"/>
      <c r="DW390" s="118"/>
      <c r="DX390" s="118"/>
      <c r="DY390" s="118"/>
      <c r="DZ390" s="118"/>
      <c r="EA390" s="118"/>
      <c r="EB390" s="118"/>
      <c r="EC390" s="118"/>
      <c r="ED390" s="118"/>
      <c r="EE390" s="118"/>
      <c r="EF390" s="118"/>
      <c r="EG390" s="118"/>
      <c r="EH390" s="118"/>
      <c r="EI390" s="118"/>
      <c r="EJ390" s="118"/>
      <c r="EK390" s="118"/>
      <c r="EL390" s="118"/>
      <c r="EM390" s="118"/>
      <c r="EN390" s="118"/>
      <c r="EO390" s="118"/>
      <c r="EP390" s="118"/>
      <c r="EQ390" s="118"/>
      <c r="ER390" s="118"/>
      <c r="ES390" s="118"/>
      <c r="ET390" s="118"/>
      <c r="EU390" s="118"/>
      <c r="EV390" s="118"/>
      <c r="EW390" s="118"/>
      <c r="EX390" s="118"/>
      <c r="EY390" s="118"/>
      <c r="EZ390" s="118"/>
      <c r="FA390" s="118"/>
      <c r="FB390" s="118"/>
      <c r="FC390" s="118"/>
      <c r="FD390" s="118"/>
      <c r="FE390" s="118"/>
      <c r="FF390" s="118"/>
      <c r="FG390" s="118"/>
      <c r="FH390" s="118"/>
      <c r="FI390" s="118"/>
      <c r="FJ390" s="118"/>
      <c r="FK390" s="118"/>
      <c r="FL390" s="118"/>
      <c r="FM390" s="118"/>
      <c r="FN390" s="118"/>
      <c r="FO390" s="118"/>
      <c r="FP390" s="118"/>
      <c r="FQ390" s="118"/>
      <c r="FR390" s="118"/>
      <c r="FS390" s="118"/>
      <c r="FT390" s="118"/>
      <c r="FU390" s="118"/>
      <c r="FV390" s="118"/>
      <c r="FW390" s="118"/>
      <c r="FX390" s="118"/>
      <c r="FY390" s="118"/>
      <c r="FZ390" s="118"/>
      <c r="GA390" s="118"/>
      <c r="GB390" s="118"/>
      <c r="GC390" s="118"/>
      <c r="GD390" s="118"/>
      <c r="GE390" s="118"/>
      <c r="GF390" s="118"/>
      <c r="GG390" s="118"/>
      <c r="GH390" s="118"/>
      <c r="GI390" s="118"/>
      <c r="GJ390" s="118"/>
      <c r="GK390" s="118"/>
      <c r="GL390" s="118"/>
      <c r="GM390" s="118"/>
      <c r="GN390" s="118"/>
      <c r="GO390" s="118"/>
      <c r="GP390" s="118"/>
      <c r="GQ390" s="118"/>
      <c r="GR390" s="118"/>
      <c r="GS390" s="118"/>
      <c r="GT390" s="118"/>
      <c r="GU390" s="118"/>
      <c r="GV390" s="118"/>
      <c r="GW390" s="118"/>
      <c r="GX390" s="118"/>
      <c r="GY390" s="118"/>
      <c r="GZ390" s="118"/>
      <c r="HA390" s="118"/>
      <c r="HB390" s="118"/>
      <c r="HC390" s="118"/>
      <c r="HD390" s="118"/>
      <c r="HE390" s="118"/>
      <c r="HF390" s="118"/>
      <c r="HG390" s="118"/>
      <c r="HH390" s="118"/>
      <c r="HI390" s="118"/>
      <c r="HJ390" s="118"/>
      <c r="HK390" s="118"/>
      <c r="HL390" s="118"/>
      <c r="HM390" s="118"/>
      <c r="HN390" s="118"/>
      <c r="HO390" s="118"/>
      <c r="HP390" s="118"/>
    </row>
    <row r="391" spans="1:224" s="272" customFormat="1" ht="15.6" x14ac:dyDescent="0.25">
      <c r="A391" s="112"/>
      <c r="B391" s="113"/>
      <c r="C391" s="113"/>
      <c r="D391" s="275"/>
      <c r="E391" s="276"/>
      <c r="F391" s="277"/>
      <c r="H391" s="199"/>
      <c r="I391" s="238"/>
      <c r="J391" s="119"/>
      <c r="K391" s="120"/>
      <c r="L391" s="118"/>
      <c r="M391" s="118"/>
      <c r="N391" s="118"/>
      <c r="O391" s="118"/>
      <c r="P391" s="118"/>
      <c r="Q391" s="118"/>
      <c r="R391" s="118"/>
      <c r="S391" s="118"/>
      <c r="T391" s="118"/>
      <c r="U391" s="118"/>
      <c r="V391" s="118"/>
      <c r="W391" s="118"/>
      <c r="X391" s="118"/>
      <c r="Y391" s="118"/>
      <c r="Z391" s="118"/>
      <c r="AA391" s="118"/>
      <c r="AB391" s="118"/>
      <c r="AC391" s="118"/>
      <c r="AD391" s="118"/>
      <c r="AE391" s="118"/>
      <c r="AF391" s="118"/>
      <c r="AG391" s="118"/>
      <c r="AH391" s="118"/>
      <c r="AI391" s="118"/>
      <c r="AJ391" s="118"/>
      <c r="AK391" s="118"/>
      <c r="AL391" s="118"/>
      <c r="AM391" s="118"/>
      <c r="AN391" s="118"/>
      <c r="AO391" s="118"/>
      <c r="AP391" s="118"/>
      <c r="AQ391" s="118"/>
      <c r="AR391" s="118"/>
      <c r="AS391" s="118"/>
      <c r="AT391" s="118"/>
      <c r="AU391" s="118"/>
      <c r="AV391" s="118"/>
      <c r="AW391" s="118"/>
      <c r="AX391" s="118"/>
      <c r="AY391" s="118"/>
      <c r="AZ391" s="118"/>
      <c r="BA391" s="118"/>
      <c r="BB391" s="118"/>
      <c r="BC391" s="118"/>
      <c r="BD391" s="118"/>
      <c r="BE391" s="118"/>
      <c r="BF391" s="118"/>
      <c r="BG391" s="118"/>
      <c r="BH391" s="118"/>
      <c r="BI391" s="118"/>
      <c r="BJ391" s="118"/>
      <c r="BK391" s="118"/>
      <c r="BL391" s="118"/>
      <c r="BM391" s="118"/>
      <c r="BN391" s="118"/>
      <c r="BO391" s="118"/>
      <c r="BP391" s="118"/>
      <c r="BQ391" s="118"/>
      <c r="BR391" s="118"/>
      <c r="BS391" s="118"/>
      <c r="BT391" s="118"/>
      <c r="BU391" s="118"/>
      <c r="BV391" s="118"/>
      <c r="BW391" s="118"/>
      <c r="BX391" s="118"/>
      <c r="BY391" s="118"/>
      <c r="BZ391" s="118"/>
      <c r="CA391" s="118"/>
      <c r="CB391" s="118"/>
      <c r="CC391" s="118"/>
      <c r="CD391" s="118"/>
      <c r="CE391" s="118"/>
      <c r="CF391" s="118"/>
      <c r="CG391" s="118"/>
      <c r="CH391" s="118"/>
      <c r="CI391" s="118"/>
      <c r="CJ391" s="118"/>
      <c r="CK391" s="118"/>
      <c r="CL391" s="118"/>
      <c r="CM391" s="118"/>
      <c r="CN391" s="118"/>
      <c r="CO391" s="118"/>
      <c r="CP391" s="118"/>
      <c r="CQ391" s="118"/>
      <c r="CR391" s="118"/>
      <c r="CS391" s="118"/>
      <c r="CT391" s="118"/>
      <c r="CU391" s="118"/>
      <c r="CV391" s="118"/>
      <c r="CW391" s="118"/>
      <c r="CX391" s="118"/>
      <c r="CY391" s="118"/>
      <c r="CZ391" s="118"/>
      <c r="DA391" s="118"/>
      <c r="DB391" s="118"/>
      <c r="DC391" s="118"/>
      <c r="DD391" s="118"/>
      <c r="DE391" s="118"/>
      <c r="DF391" s="118"/>
      <c r="DG391" s="118"/>
      <c r="DH391" s="118"/>
      <c r="DI391" s="118"/>
      <c r="DJ391" s="118"/>
      <c r="DK391" s="118"/>
      <c r="DL391" s="118"/>
      <c r="DM391" s="118"/>
      <c r="DN391" s="118"/>
      <c r="DO391" s="118"/>
      <c r="DP391" s="118"/>
      <c r="DQ391" s="118"/>
      <c r="DR391" s="118"/>
      <c r="DS391" s="118"/>
      <c r="DT391" s="118"/>
      <c r="DU391" s="118"/>
      <c r="DV391" s="118"/>
      <c r="DW391" s="118"/>
      <c r="DX391" s="118"/>
      <c r="DY391" s="118"/>
      <c r="DZ391" s="118"/>
      <c r="EA391" s="118"/>
      <c r="EB391" s="118"/>
      <c r="EC391" s="118"/>
      <c r="ED391" s="118"/>
      <c r="EE391" s="118"/>
      <c r="EF391" s="118"/>
      <c r="EG391" s="118"/>
      <c r="EH391" s="118"/>
      <c r="EI391" s="118"/>
      <c r="EJ391" s="118"/>
      <c r="EK391" s="118"/>
      <c r="EL391" s="118"/>
      <c r="EM391" s="118"/>
      <c r="EN391" s="118"/>
      <c r="EO391" s="118"/>
      <c r="EP391" s="118"/>
      <c r="EQ391" s="118"/>
      <c r="ER391" s="118"/>
      <c r="ES391" s="118"/>
      <c r="ET391" s="118"/>
      <c r="EU391" s="118"/>
      <c r="EV391" s="118"/>
      <c r="EW391" s="118"/>
      <c r="EX391" s="118"/>
      <c r="EY391" s="118"/>
      <c r="EZ391" s="118"/>
      <c r="FA391" s="118"/>
      <c r="FB391" s="118"/>
      <c r="FC391" s="118"/>
      <c r="FD391" s="118"/>
      <c r="FE391" s="118"/>
      <c r="FF391" s="118"/>
      <c r="FG391" s="118"/>
      <c r="FH391" s="118"/>
      <c r="FI391" s="118"/>
      <c r="FJ391" s="118"/>
      <c r="FK391" s="118"/>
      <c r="FL391" s="118"/>
      <c r="FM391" s="118"/>
      <c r="FN391" s="118"/>
      <c r="FO391" s="118"/>
      <c r="FP391" s="118"/>
      <c r="FQ391" s="118"/>
      <c r="FR391" s="118"/>
      <c r="FS391" s="118"/>
      <c r="FT391" s="118"/>
      <c r="FU391" s="118"/>
      <c r="FV391" s="118"/>
      <c r="FW391" s="118"/>
      <c r="FX391" s="118"/>
      <c r="FY391" s="118"/>
      <c r="FZ391" s="118"/>
      <c r="GA391" s="118"/>
      <c r="GB391" s="118"/>
      <c r="GC391" s="118"/>
      <c r="GD391" s="118"/>
      <c r="GE391" s="118"/>
      <c r="GF391" s="118"/>
      <c r="GG391" s="118"/>
      <c r="GH391" s="118"/>
      <c r="GI391" s="118"/>
      <c r="GJ391" s="118"/>
      <c r="GK391" s="118"/>
      <c r="GL391" s="118"/>
      <c r="GM391" s="118"/>
      <c r="GN391" s="118"/>
      <c r="GO391" s="118"/>
      <c r="GP391" s="118"/>
      <c r="GQ391" s="118"/>
      <c r="GR391" s="118"/>
      <c r="GS391" s="118"/>
      <c r="GT391" s="118"/>
      <c r="GU391" s="118"/>
      <c r="GV391" s="118"/>
      <c r="GW391" s="118"/>
      <c r="GX391" s="118"/>
      <c r="GY391" s="118"/>
      <c r="GZ391" s="118"/>
      <c r="HA391" s="118"/>
      <c r="HB391" s="118"/>
      <c r="HC391" s="118"/>
      <c r="HD391" s="118"/>
      <c r="HE391" s="118"/>
      <c r="HF391" s="118"/>
      <c r="HG391" s="118"/>
      <c r="HH391" s="118"/>
      <c r="HI391" s="118"/>
      <c r="HJ391" s="118"/>
      <c r="HK391" s="118"/>
      <c r="HL391" s="118"/>
      <c r="HM391" s="118"/>
      <c r="HN391" s="118"/>
      <c r="HO391" s="118"/>
      <c r="HP391" s="118"/>
    </row>
    <row r="392" spans="1:224" s="272" customFormat="1" ht="15.6" x14ac:dyDescent="0.25">
      <c r="A392" s="112"/>
      <c r="B392" s="283"/>
      <c r="C392" s="113"/>
      <c r="D392" s="279"/>
      <c r="E392" s="280"/>
      <c r="F392" s="281"/>
      <c r="H392" s="199"/>
      <c r="I392" s="238"/>
      <c r="J392" s="119"/>
      <c r="K392" s="120"/>
      <c r="L392" s="118"/>
      <c r="M392" s="118"/>
      <c r="N392" s="118"/>
      <c r="O392" s="118"/>
      <c r="P392" s="118"/>
      <c r="Q392" s="118"/>
      <c r="R392" s="118"/>
      <c r="S392" s="118"/>
      <c r="T392" s="118"/>
      <c r="U392" s="118"/>
      <c r="V392" s="118"/>
      <c r="W392" s="118"/>
      <c r="X392" s="118"/>
      <c r="Y392" s="118"/>
      <c r="Z392" s="118"/>
      <c r="AA392" s="118"/>
      <c r="AB392" s="118"/>
      <c r="AC392" s="118"/>
      <c r="AD392" s="118"/>
      <c r="AE392" s="118"/>
      <c r="AF392" s="118"/>
      <c r="AG392" s="118"/>
      <c r="AH392" s="118"/>
      <c r="AI392" s="118"/>
      <c r="AJ392" s="118"/>
      <c r="AK392" s="118"/>
      <c r="AL392" s="118"/>
      <c r="AM392" s="118"/>
      <c r="AN392" s="118"/>
      <c r="AO392" s="118"/>
      <c r="AP392" s="118"/>
      <c r="AQ392" s="118"/>
      <c r="AR392" s="118"/>
      <c r="AS392" s="118"/>
      <c r="AT392" s="118"/>
      <c r="AU392" s="118"/>
      <c r="AV392" s="118"/>
      <c r="AW392" s="118"/>
      <c r="AX392" s="118"/>
      <c r="AY392" s="118"/>
      <c r="AZ392" s="118"/>
      <c r="BA392" s="118"/>
      <c r="BB392" s="118"/>
      <c r="BC392" s="118"/>
      <c r="BD392" s="118"/>
      <c r="BE392" s="118"/>
      <c r="BF392" s="118"/>
      <c r="BG392" s="118"/>
      <c r="BH392" s="118"/>
      <c r="BI392" s="118"/>
      <c r="BJ392" s="118"/>
      <c r="BK392" s="118"/>
      <c r="BL392" s="118"/>
      <c r="BM392" s="118"/>
      <c r="BN392" s="118"/>
      <c r="BO392" s="118"/>
      <c r="BP392" s="118"/>
      <c r="BQ392" s="118"/>
      <c r="BR392" s="118"/>
      <c r="BS392" s="118"/>
      <c r="BT392" s="118"/>
      <c r="BU392" s="118"/>
      <c r="BV392" s="118"/>
      <c r="BW392" s="118"/>
      <c r="BX392" s="118"/>
      <c r="BY392" s="118"/>
      <c r="BZ392" s="118"/>
      <c r="CA392" s="118"/>
      <c r="CB392" s="118"/>
      <c r="CC392" s="118"/>
      <c r="CD392" s="118"/>
      <c r="CE392" s="118"/>
      <c r="CF392" s="118"/>
      <c r="CG392" s="118"/>
      <c r="CH392" s="118"/>
      <c r="CI392" s="118"/>
      <c r="CJ392" s="118"/>
      <c r="CK392" s="118"/>
      <c r="CL392" s="118"/>
      <c r="CM392" s="118"/>
      <c r="CN392" s="118"/>
      <c r="CO392" s="118"/>
      <c r="CP392" s="118"/>
      <c r="CQ392" s="118"/>
      <c r="CR392" s="118"/>
      <c r="CS392" s="118"/>
      <c r="CT392" s="118"/>
      <c r="CU392" s="118"/>
      <c r="CV392" s="118"/>
      <c r="CW392" s="118"/>
      <c r="CX392" s="118"/>
      <c r="CY392" s="118"/>
      <c r="CZ392" s="118"/>
      <c r="DA392" s="118"/>
      <c r="DB392" s="118"/>
      <c r="DC392" s="118"/>
      <c r="DD392" s="118"/>
      <c r="DE392" s="118"/>
      <c r="DF392" s="118"/>
      <c r="DG392" s="118"/>
      <c r="DH392" s="118"/>
      <c r="DI392" s="118"/>
      <c r="DJ392" s="118"/>
      <c r="DK392" s="118"/>
      <c r="DL392" s="118"/>
      <c r="DM392" s="118"/>
      <c r="DN392" s="118"/>
      <c r="DO392" s="118"/>
      <c r="DP392" s="118"/>
      <c r="DQ392" s="118"/>
      <c r="DR392" s="118"/>
      <c r="DS392" s="118"/>
      <c r="DT392" s="118"/>
      <c r="DU392" s="118"/>
      <c r="DV392" s="118"/>
      <c r="DW392" s="118"/>
      <c r="DX392" s="118"/>
      <c r="DY392" s="118"/>
      <c r="DZ392" s="118"/>
      <c r="EA392" s="118"/>
      <c r="EB392" s="118"/>
      <c r="EC392" s="118"/>
      <c r="ED392" s="118"/>
      <c r="EE392" s="118"/>
      <c r="EF392" s="118"/>
      <c r="EG392" s="118"/>
      <c r="EH392" s="118"/>
      <c r="EI392" s="118"/>
      <c r="EJ392" s="118"/>
      <c r="EK392" s="118"/>
      <c r="EL392" s="118"/>
      <c r="EM392" s="118"/>
      <c r="EN392" s="118"/>
      <c r="EO392" s="118"/>
      <c r="EP392" s="118"/>
      <c r="EQ392" s="118"/>
      <c r="ER392" s="118"/>
      <c r="ES392" s="118"/>
      <c r="ET392" s="118"/>
      <c r="EU392" s="118"/>
      <c r="EV392" s="118"/>
      <c r="EW392" s="118"/>
      <c r="EX392" s="118"/>
      <c r="EY392" s="118"/>
      <c r="EZ392" s="118"/>
      <c r="FA392" s="118"/>
      <c r="FB392" s="118"/>
      <c r="FC392" s="118"/>
      <c r="FD392" s="118"/>
      <c r="FE392" s="118"/>
      <c r="FF392" s="118"/>
      <c r="FG392" s="118"/>
      <c r="FH392" s="118"/>
      <c r="FI392" s="118"/>
      <c r="FJ392" s="118"/>
      <c r="FK392" s="118"/>
      <c r="FL392" s="118"/>
      <c r="FM392" s="118"/>
      <c r="FN392" s="118"/>
      <c r="FO392" s="118"/>
      <c r="FP392" s="118"/>
      <c r="FQ392" s="118"/>
      <c r="FR392" s="118"/>
      <c r="FS392" s="118"/>
      <c r="FT392" s="118"/>
      <c r="FU392" s="118"/>
      <c r="FV392" s="118"/>
      <c r="FW392" s="118"/>
      <c r="FX392" s="118"/>
      <c r="FY392" s="118"/>
      <c r="FZ392" s="118"/>
      <c r="GA392" s="118"/>
      <c r="GB392" s="118"/>
      <c r="GC392" s="118"/>
      <c r="GD392" s="118"/>
      <c r="GE392" s="118"/>
      <c r="GF392" s="118"/>
      <c r="GG392" s="118"/>
      <c r="GH392" s="118"/>
      <c r="GI392" s="118"/>
      <c r="GJ392" s="118"/>
      <c r="GK392" s="118"/>
      <c r="GL392" s="118"/>
      <c r="GM392" s="118"/>
      <c r="GN392" s="118"/>
      <c r="GO392" s="118"/>
      <c r="GP392" s="118"/>
      <c r="GQ392" s="118"/>
      <c r="GR392" s="118"/>
      <c r="GS392" s="118"/>
      <c r="GT392" s="118"/>
      <c r="GU392" s="118"/>
      <c r="GV392" s="118"/>
      <c r="GW392" s="118"/>
      <c r="GX392" s="118"/>
      <c r="GY392" s="118"/>
      <c r="GZ392" s="118"/>
      <c r="HA392" s="118"/>
      <c r="HB392" s="118"/>
      <c r="HC392" s="118"/>
      <c r="HD392" s="118"/>
      <c r="HE392" s="118"/>
      <c r="HF392" s="118"/>
      <c r="HG392" s="118"/>
      <c r="HH392" s="118"/>
      <c r="HI392" s="118"/>
      <c r="HJ392" s="118"/>
      <c r="HK392" s="118"/>
      <c r="HL392" s="118"/>
      <c r="HM392" s="118"/>
      <c r="HN392" s="118"/>
      <c r="HO392" s="118"/>
      <c r="HP392" s="118"/>
    </row>
    <row r="393" spans="1:224" s="272" customFormat="1" ht="17.399999999999999" x14ac:dyDescent="0.25">
      <c r="A393" s="112"/>
      <c r="B393" s="269"/>
      <c r="C393" s="113"/>
      <c r="D393" s="270"/>
      <c r="E393" s="271"/>
      <c r="F393" s="270"/>
      <c r="H393" s="199"/>
      <c r="I393" s="238"/>
      <c r="J393" s="119"/>
      <c r="K393" s="120"/>
      <c r="L393" s="118"/>
      <c r="M393" s="118"/>
      <c r="N393" s="118"/>
      <c r="O393" s="118"/>
      <c r="P393" s="118"/>
      <c r="Q393" s="118"/>
      <c r="R393" s="118"/>
      <c r="S393" s="118"/>
      <c r="T393" s="118"/>
      <c r="U393" s="118"/>
      <c r="V393" s="118"/>
      <c r="W393" s="118"/>
      <c r="X393" s="118"/>
      <c r="Y393" s="118"/>
      <c r="Z393" s="118"/>
      <c r="AA393" s="118"/>
      <c r="AB393" s="118"/>
      <c r="AC393" s="118"/>
      <c r="AD393" s="118"/>
      <c r="AE393" s="118"/>
      <c r="AF393" s="118"/>
      <c r="AG393" s="118"/>
      <c r="AH393" s="118"/>
      <c r="AI393" s="118"/>
      <c r="AJ393" s="118"/>
      <c r="AK393" s="118"/>
      <c r="AL393" s="118"/>
      <c r="AM393" s="118"/>
      <c r="AN393" s="118"/>
      <c r="AO393" s="118"/>
      <c r="AP393" s="118"/>
      <c r="AQ393" s="118"/>
      <c r="AR393" s="118"/>
      <c r="AS393" s="118"/>
      <c r="AT393" s="118"/>
      <c r="AU393" s="118"/>
      <c r="AV393" s="118"/>
      <c r="AW393" s="118"/>
      <c r="AX393" s="118"/>
      <c r="AY393" s="118"/>
      <c r="AZ393" s="118"/>
      <c r="BA393" s="118"/>
      <c r="BB393" s="118"/>
      <c r="BC393" s="118"/>
      <c r="BD393" s="118"/>
      <c r="BE393" s="118"/>
      <c r="BF393" s="118"/>
      <c r="BG393" s="118"/>
      <c r="BH393" s="118"/>
      <c r="BI393" s="118"/>
      <c r="BJ393" s="118"/>
      <c r="BK393" s="118"/>
      <c r="BL393" s="118"/>
      <c r="BM393" s="118"/>
      <c r="BN393" s="118"/>
      <c r="BO393" s="118"/>
      <c r="BP393" s="118"/>
      <c r="BQ393" s="118"/>
      <c r="BR393" s="118"/>
      <c r="BS393" s="118"/>
      <c r="BT393" s="118"/>
      <c r="BU393" s="118"/>
      <c r="BV393" s="118"/>
      <c r="BW393" s="118"/>
      <c r="BX393" s="118"/>
      <c r="BY393" s="118"/>
      <c r="BZ393" s="118"/>
      <c r="CA393" s="118"/>
      <c r="CB393" s="118"/>
      <c r="CC393" s="118"/>
      <c r="CD393" s="118"/>
      <c r="CE393" s="118"/>
      <c r="CF393" s="118"/>
      <c r="CG393" s="118"/>
      <c r="CH393" s="118"/>
      <c r="CI393" s="118"/>
      <c r="CJ393" s="118"/>
      <c r="CK393" s="118"/>
      <c r="CL393" s="118"/>
      <c r="CM393" s="118"/>
      <c r="CN393" s="118"/>
      <c r="CO393" s="118"/>
      <c r="CP393" s="118"/>
      <c r="CQ393" s="118"/>
      <c r="CR393" s="118"/>
      <c r="CS393" s="118"/>
      <c r="CT393" s="118"/>
      <c r="CU393" s="118"/>
      <c r="CV393" s="118"/>
      <c r="CW393" s="118"/>
      <c r="CX393" s="118"/>
      <c r="CY393" s="118"/>
      <c r="CZ393" s="118"/>
      <c r="DA393" s="118"/>
      <c r="DB393" s="118"/>
      <c r="DC393" s="118"/>
      <c r="DD393" s="118"/>
      <c r="DE393" s="118"/>
      <c r="DF393" s="118"/>
      <c r="DG393" s="118"/>
      <c r="DH393" s="118"/>
      <c r="DI393" s="118"/>
      <c r="DJ393" s="118"/>
      <c r="DK393" s="118"/>
      <c r="DL393" s="118"/>
      <c r="DM393" s="118"/>
      <c r="DN393" s="118"/>
      <c r="DO393" s="118"/>
      <c r="DP393" s="118"/>
      <c r="DQ393" s="118"/>
      <c r="DR393" s="118"/>
      <c r="DS393" s="118"/>
      <c r="DT393" s="118"/>
      <c r="DU393" s="118"/>
      <c r="DV393" s="118"/>
      <c r="DW393" s="118"/>
      <c r="DX393" s="118"/>
      <c r="DY393" s="118"/>
      <c r="DZ393" s="118"/>
      <c r="EA393" s="118"/>
      <c r="EB393" s="118"/>
      <c r="EC393" s="118"/>
      <c r="ED393" s="118"/>
      <c r="EE393" s="118"/>
      <c r="EF393" s="118"/>
      <c r="EG393" s="118"/>
      <c r="EH393" s="118"/>
      <c r="EI393" s="118"/>
      <c r="EJ393" s="118"/>
      <c r="EK393" s="118"/>
      <c r="EL393" s="118"/>
      <c r="EM393" s="118"/>
      <c r="EN393" s="118"/>
      <c r="EO393" s="118"/>
      <c r="EP393" s="118"/>
      <c r="EQ393" s="118"/>
      <c r="ER393" s="118"/>
      <c r="ES393" s="118"/>
      <c r="ET393" s="118"/>
      <c r="EU393" s="118"/>
      <c r="EV393" s="118"/>
      <c r="EW393" s="118"/>
      <c r="EX393" s="118"/>
      <c r="EY393" s="118"/>
      <c r="EZ393" s="118"/>
      <c r="FA393" s="118"/>
      <c r="FB393" s="118"/>
      <c r="FC393" s="118"/>
      <c r="FD393" s="118"/>
      <c r="FE393" s="118"/>
      <c r="FF393" s="118"/>
      <c r="FG393" s="118"/>
      <c r="FH393" s="118"/>
      <c r="FI393" s="118"/>
      <c r="FJ393" s="118"/>
      <c r="FK393" s="118"/>
      <c r="FL393" s="118"/>
      <c r="FM393" s="118"/>
      <c r="FN393" s="118"/>
      <c r="FO393" s="118"/>
      <c r="FP393" s="118"/>
      <c r="FQ393" s="118"/>
      <c r="FR393" s="118"/>
      <c r="FS393" s="118"/>
      <c r="FT393" s="118"/>
      <c r="FU393" s="118"/>
      <c r="FV393" s="118"/>
      <c r="FW393" s="118"/>
      <c r="FX393" s="118"/>
      <c r="FY393" s="118"/>
      <c r="FZ393" s="118"/>
      <c r="GA393" s="118"/>
      <c r="GB393" s="118"/>
      <c r="GC393" s="118"/>
      <c r="GD393" s="118"/>
      <c r="GE393" s="118"/>
      <c r="GF393" s="118"/>
      <c r="GG393" s="118"/>
      <c r="GH393" s="118"/>
      <c r="GI393" s="118"/>
      <c r="GJ393" s="118"/>
      <c r="GK393" s="118"/>
      <c r="GL393" s="118"/>
      <c r="GM393" s="118"/>
      <c r="GN393" s="118"/>
      <c r="GO393" s="118"/>
      <c r="GP393" s="118"/>
      <c r="GQ393" s="118"/>
      <c r="GR393" s="118"/>
      <c r="GS393" s="118"/>
      <c r="GT393" s="118"/>
      <c r="GU393" s="118"/>
      <c r="GV393" s="118"/>
      <c r="GW393" s="118"/>
      <c r="GX393" s="118"/>
      <c r="GY393" s="118"/>
      <c r="GZ393" s="118"/>
      <c r="HA393" s="118"/>
      <c r="HB393" s="118"/>
      <c r="HC393" s="118"/>
      <c r="HD393" s="118"/>
      <c r="HE393" s="118"/>
      <c r="HF393" s="118"/>
      <c r="HG393" s="118"/>
      <c r="HH393" s="118"/>
      <c r="HI393" s="118"/>
      <c r="HJ393" s="118"/>
      <c r="HK393" s="118"/>
      <c r="HL393" s="118"/>
      <c r="HM393" s="118"/>
      <c r="HN393" s="118"/>
      <c r="HO393" s="118"/>
      <c r="HP393" s="118"/>
    </row>
    <row r="394" spans="1:224" s="272" customFormat="1" ht="15.6" x14ac:dyDescent="0.25">
      <c r="A394" s="112"/>
      <c r="B394" s="113"/>
      <c r="C394" s="113"/>
      <c r="D394" s="275"/>
      <c r="E394" s="276"/>
      <c r="F394" s="277"/>
      <c r="H394" s="199"/>
      <c r="I394" s="238"/>
      <c r="J394" s="119"/>
      <c r="K394" s="120"/>
      <c r="L394" s="118"/>
      <c r="M394" s="118"/>
      <c r="N394" s="118"/>
      <c r="O394" s="118"/>
      <c r="P394" s="118"/>
      <c r="Q394" s="118"/>
      <c r="R394" s="118"/>
      <c r="S394" s="118"/>
      <c r="T394" s="118"/>
      <c r="U394" s="118"/>
      <c r="V394" s="118"/>
      <c r="W394" s="118"/>
      <c r="X394" s="118"/>
      <c r="Y394" s="118"/>
      <c r="Z394" s="118"/>
      <c r="AA394" s="118"/>
      <c r="AB394" s="118"/>
      <c r="AC394" s="118"/>
      <c r="AD394" s="118"/>
      <c r="AE394" s="118"/>
      <c r="AF394" s="118"/>
      <c r="AG394" s="118"/>
      <c r="AH394" s="118"/>
      <c r="AI394" s="118"/>
      <c r="AJ394" s="118"/>
      <c r="AK394" s="118"/>
      <c r="AL394" s="118"/>
      <c r="AM394" s="118"/>
      <c r="AN394" s="118"/>
      <c r="AO394" s="118"/>
      <c r="AP394" s="118"/>
      <c r="AQ394" s="118"/>
      <c r="AR394" s="118"/>
      <c r="AS394" s="118"/>
      <c r="AT394" s="118"/>
      <c r="AU394" s="118"/>
      <c r="AV394" s="118"/>
      <c r="AW394" s="118"/>
      <c r="AX394" s="118"/>
      <c r="AY394" s="118"/>
      <c r="AZ394" s="118"/>
      <c r="BA394" s="118"/>
      <c r="BB394" s="118"/>
      <c r="BC394" s="118"/>
      <c r="BD394" s="118"/>
      <c r="BE394" s="118"/>
      <c r="BF394" s="118"/>
      <c r="BG394" s="118"/>
      <c r="BH394" s="118"/>
      <c r="BI394" s="118"/>
      <c r="BJ394" s="118"/>
      <c r="BK394" s="118"/>
      <c r="BL394" s="118"/>
      <c r="BM394" s="118"/>
      <c r="BN394" s="118"/>
      <c r="BO394" s="118"/>
      <c r="BP394" s="118"/>
      <c r="BQ394" s="118"/>
      <c r="BR394" s="118"/>
      <c r="BS394" s="118"/>
      <c r="BT394" s="118"/>
      <c r="BU394" s="118"/>
      <c r="BV394" s="118"/>
      <c r="BW394" s="118"/>
      <c r="BX394" s="118"/>
      <c r="BY394" s="118"/>
      <c r="BZ394" s="118"/>
      <c r="CA394" s="118"/>
      <c r="CB394" s="118"/>
      <c r="CC394" s="118"/>
      <c r="CD394" s="118"/>
      <c r="CE394" s="118"/>
      <c r="CF394" s="118"/>
      <c r="CG394" s="118"/>
      <c r="CH394" s="118"/>
      <c r="CI394" s="118"/>
      <c r="CJ394" s="118"/>
      <c r="CK394" s="118"/>
      <c r="CL394" s="118"/>
      <c r="CM394" s="118"/>
      <c r="CN394" s="118"/>
      <c r="CO394" s="118"/>
      <c r="CP394" s="118"/>
      <c r="CQ394" s="118"/>
      <c r="CR394" s="118"/>
      <c r="CS394" s="118"/>
      <c r="CT394" s="118"/>
      <c r="CU394" s="118"/>
      <c r="CV394" s="118"/>
      <c r="CW394" s="118"/>
      <c r="CX394" s="118"/>
      <c r="CY394" s="118"/>
      <c r="CZ394" s="118"/>
      <c r="DA394" s="118"/>
      <c r="DB394" s="118"/>
      <c r="DC394" s="118"/>
      <c r="DD394" s="118"/>
      <c r="DE394" s="118"/>
      <c r="DF394" s="118"/>
      <c r="DG394" s="118"/>
      <c r="DH394" s="118"/>
      <c r="DI394" s="118"/>
      <c r="DJ394" s="118"/>
      <c r="DK394" s="118"/>
      <c r="DL394" s="118"/>
      <c r="DM394" s="118"/>
      <c r="DN394" s="118"/>
      <c r="DO394" s="118"/>
      <c r="DP394" s="118"/>
      <c r="DQ394" s="118"/>
      <c r="DR394" s="118"/>
      <c r="DS394" s="118"/>
      <c r="DT394" s="118"/>
      <c r="DU394" s="118"/>
      <c r="DV394" s="118"/>
      <c r="DW394" s="118"/>
      <c r="DX394" s="118"/>
      <c r="DY394" s="118"/>
      <c r="DZ394" s="118"/>
      <c r="EA394" s="118"/>
      <c r="EB394" s="118"/>
      <c r="EC394" s="118"/>
      <c r="ED394" s="118"/>
      <c r="EE394" s="118"/>
      <c r="EF394" s="118"/>
      <c r="EG394" s="118"/>
      <c r="EH394" s="118"/>
      <c r="EI394" s="118"/>
      <c r="EJ394" s="118"/>
      <c r="EK394" s="118"/>
      <c r="EL394" s="118"/>
      <c r="EM394" s="118"/>
      <c r="EN394" s="118"/>
      <c r="EO394" s="118"/>
      <c r="EP394" s="118"/>
      <c r="EQ394" s="118"/>
      <c r="ER394" s="118"/>
      <c r="ES394" s="118"/>
      <c r="ET394" s="118"/>
      <c r="EU394" s="118"/>
      <c r="EV394" s="118"/>
      <c r="EW394" s="118"/>
      <c r="EX394" s="118"/>
      <c r="EY394" s="118"/>
      <c r="EZ394" s="118"/>
      <c r="FA394" s="118"/>
      <c r="FB394" s="118"/>
      <c r="FC394" s="118"/>
      <c r="FD394" s="118"/>
      <c r="FE394" s="118"/>
      <c r="FF394" s="118"/>
      <c r="FG394" s="118"/>
      <c r="FH394" s="118"/>
      <c r="FI394" s="118"/>
      <c r="FJ394" s="118"/>
      <c r="FK394" s="118"/>
      <c r="FL394" s="118"/>
      <c r="FM394" s="118"/>
      <c r="FN394" s="118"/>
      <c r="FO394" s="118"/>
      <c r="FP394" s="118"/>
      <c r="FQ394" s="118"/>
      <c r="FR394" s="118"/>
      <c r="FS394" s="118"/>
      <c r="FT394" s="118"/>
      <c r="FU394" s="118"/>
      <c r="FV394" s="118"/>
      <c r="FW394" s="118"/>
      <c r="FX394" s="118"/>
      <c r="FY394" s="118"/>
      <c r="FZ394" s="118"/>
      <c r="GA394" s="118"/>
      <c r="GB394" s="118"/>
      <c r="GC394" s="118"/>
      <c r="GD394" s="118"/>
      <c r="GE394" s="118"/>
      <c r="GF394" s="118"/>
      <c r="GG394" s="118"/>
      <c r="GH394" s="118"/>
      <c r="GI394" s="118"/>
      <c r="GJ394" s="118"/>
      <c r="GK394" s="118"/>
      <c r="GL394" s="118"/>
      <c r="GM394" s="118"/>
      <c r="GN394" s="118"/>
      <c r="GO394" s="118"/>
      <c r="GP394" s="118"/>
      <c r="GQ394" s="118"/>
      <c r="GR394" s="118"/>
      <c r="GS394" s="118"/>
      <c r="GT394" s="118"/>
      <c r="GU394" s="118"/>
      <c r="GV394" s="118"/>
      <c r="GW394" s="118"/>
      <c r="GX394" s="118"/>
      <c r="GY394" s="118"/>
      <c r="GZ394" s="118"/>
      <c r="HA394" s="118"/>
      <c r="HB394" s="118"/>
      <c r="HC394" s="118"/>
      <c r="HD394" s="118"/>
      <c r="HE394" s="118"/>
      <c r="HF394" s="118"/>
      <c r="HG394" s="118"/>
      <c r="HH394" s="118"/>
      <c r="HI394" s="118"/>
      <c r="HJ394" s="118"/>
      <c r="HK394" s="118"/>
      <c r="HL394" s="118"/>
      <c r="HM394" s="118"/>
      <c r="HN394" s="118"/>
      <c r="HO394" s="118"/>
      <c r="HP394" s="118"/>
    </row>
    <row r="395" spans="1:224" s="272" customFormat="1" ht="15.6" x14ac:dyDescent="0.25">
      <c r="A395" s="112"/>
      <c r="B395" s="113"/>
      <c r="C395" s="113"/>
      <c r="D395" s="275"/>
      <c r="E395" s="276"/>
      <c r="F395" s="277"/>
      <c r="H395" s="199"/>
      <c r="I395" s="238"/>
      <c r="J395" s="119"/>
      <c r="K395" s="120"/>
      <c r="L395" s="118"/>
      <c r="M395" s="118"/>
      <c r="N395" s="118"/>
      <c r="O395" s="118"/>
      <c r="P395" s="118"/>
      <c r="Q395" s="118"/>
      <c r="R395" s="118"/>
      <c r="S395" s="118"/>
      <c r="T395" s="118"/>
      <c r="U395" s="118"/>
      <c r="V395" s="118"/>
      <c r="W395" s="118"/>
      <c r="X395" s="118"/>
      <c r="Y395" s="118"/>
      <c r="Z395" s="118"/>
      <c r="AA395" s="118"/>
      <c r="AB395" s="118"/>
      <c r="AC395" s="118"/>
      <c r="AD395" s="118"/>
      <c r="AE395" s="118"/>
      <c r="AF395" s="118"/>
      <c r="AG395" s="118"/>
      <c r="AH395" s="118"/>
      <c r="AI395" s="118"/>
      <c r="AJ395" s="118"/>
      <c r="AK395" s="118"/>
      <c r="AL395" s="118"/>
      <c r="AM395" s="118"/>
      <c r="AN395" s="118"/>
      <c r="AO395" s="118"/>
      <c r="AP395" s="118"/>
      <c r="AQ395" s="118"/>
      <c r="AR395" s="118"/>
      <c r="AS395" s="118"/>
      <c r="AT395" s="118"/>
      <c r="AU395" s="118"/>
      <c r="AV395" s="118"/>
      <c r="AW395" s="118"/>
      <c r="AX395" s="118"/>
      <c r="AY395" s="118"/>
      <c r="AZ395" s="118"/>
      <c r="BA395" s="118"/>
      <c r="BB395" s="118"/>
      <c r="BC395" s="118"/>
      <c r="BD395" s="118"/>
      <c r="BE395" s="118"/>
      <c r="BF395" s="118"/>
      <c r="BG395" s="118"/>
      <c r="BH395" s="118"/>
      <c r="BI395" s="118"/>
      <c r="BJ395" s="118"/>
      <c r="BK395" s="118"/>
      <c r="BL395" s="118"/>
      <c r="BM395" s="118"/>
      <c r="BN395" s="118"/>
      <c r="BO395" s="118"/>
      <c r="BP395" s="118"/>
      <c r="BQ395" s="118"/>
      <c r="BR395" s="118"/>
      <c r="BS395" s="118"/>
      <c r="BT395" s="118"/>
      <c r="BU395" s="118"/>
      <c r="BV395" s="118"/>
      <c r="BW395" s="118"/>
      <c r="BX395" s="118"/>
      <c r="BY395" s="118"/>
      <c r="BZ395" s="118"/>
      <c r="CA395" s="118"/>
      <c r="CB395" s="118"/>
      <c r="CC395" s="118"/>
      <c r="CD395" s="118"/>
      <c r="CE395" s="118"/>
      <c r="CF395" s="118"/>
      <c r="CG395" s="118"/>
      <c r="CH395" s="118"/>
      <c r="CI395" s="118"/>
      <c r="CJ395" s="118"/>
      <c r="CK395" s="118"/>
      <c r="CL395" s="118"/>
      <c r="CM395" s="118"/>
      <c r="CN395" s="118"/>
      <c r="CO395" s="118"/>
      <c r="CP395" s="118"/>
      <c r="CQ395" s="118"/>
      <c r="CR395" s="118"/>
      <c r="CS395" s="118"/>
      <c r="CT395" s="118"/>
      <c r="CU395" s="118"/>
      <c r="CV395" s="118"/>
      <c r="CW395" s="118"/>
      <c r="CX395" s="118"/>
      <c r="CY395" s="118"/>
      <c r="CZ395" s="118"/>
      <c r="DA395" s="118"/>
      <c r="DB395" s="118"/>
      <c r="DC395" s="118"/>
      <c r="DD395" s="118"/>
      <c r="DE395" s="118"/>
      <c r="DF395" s="118"/>
      <c r="DG395" s="118"/>
      <c r="DH395" s="118"/>
      <c r="DI395" s="118"/>
      <c r="DJ395" s="118"/>
      <c r="DK395" s="118"/>
      <c r="DL395" s="118"/>
      <c r="DM395" s="118"/>
      <c r="DN395" s="118"/>
      <c r="DO395" s="118"/>
      <c r="DP395" s="118"/>
      <c r="DQ395" s="118"/>
      <c r="DR395" s="118"/>
      <c r="DS395" s="118"/>
      <c r="DT395" s="118"/>
      <c r="DU395" s="118"/>
      <c r="DV395" s="118"/>
      <c r="DW395" s="118"/>
      <c r="DX395" s="118"/>
      <c r="DY395" s="118"/>
      <c r="DZ395" s="118"/>
      <c r="EA395" s="118"/>
      <c r="EB395" s="118"/>
      <c r="EC395" s="118"/>
      <c r="ED395" s="118"/>
      <c r="EE395" s="118"/>
      <c r="EF395" s="118"/>
      <c r="EG395" s="118"/>
      <c r="EH395" s="118"/>
      <c r="EI395" s="118"/>
      <c r="EJ395" s="118"/>
      <c r="EK395" s="118"/>
      <c r="EL395" s="118"/>
      <c r="EM395" s="118"/>
      <c r="EN395" s="118"/>
      <c r="EO395" s="118"/>
      <c r="EP395" s="118"/>
      <c r="EQ395" s="118"/>
      <c r="ER395" s="118"/>
      <c r="ES395" s="118"/>
      <c r="ET395" s="118"/>
      <c r="EU395" s="118"/>
      <c r="EV395" s="118"/>
      <c r="EW395" s="118"/>
      <c r="EX395" s="118"/>
      <c r="EY395" s="118"/>
      <c r="EZ395" s="118"/>
      <c r="FA395" s="118"/>
      <c r="FB395" s="118"/>
      <c r="FC395" s="118"/>
      <c r="FD395" s="118"/>
      <c r="FE395" s="118"/>
      <c r="FF395" s="118"/>
      <c r="FG395" s="118"/>
      <c r="FH395" s="118"/>
      <c r="FI395" s="118"/>
      <c r="FJ395" s="118"/>
      <c r="FK395" s="118"/>
      <c r="FL395" s="118"/>
      <c r="FM395" s="118"/>
      <c r="FN395" s="118"/>
      <c r="FO395" s="118"/>
      <c r="FP395" s="118"/>
      <c r="FQ395" s="118"/>
      <c r="FR395" s="118"/>
      <c r="FS395" s="118"/>
      <c r="FT395" s="118"/>
      <c r="FU395" s="118"/>
      <c r="FV395" s="118"/>
      <c r="FW395" s="118"/>
      <c r="FX395" s="118"/>
      <c r="FY395" s="118"/>
      <c r="FZ395" s="118"/>
      <c r="GA395" s="118"/>
      <c r="GB395" s="118"/>
      <c r="GC395" s="118"/>
      <c r="GD395" s="118"/>
      <c r="GE395" s="118"/>
      <c r="GF395" s="118"/>
      <c r="GG395" s="118"/>
      <c r="GH395" s="118"/>
      <c r="GI395" s="118"/>
      <c r="GJ395" s="118"/>
      <c r="GK395" s="118"/>
      <c r="GL395" s="118"/>
      <c r="GM395" s="118"/>
      <c r="GN395" s="118"/>
      <c r="GO395" s="118"/>
      <c r="GP395" s="118"/>
      <c r="GQ395" s="118"/>
      <c r="GR395" s="118"/>
      <c r="GS395" s="118"/>
      <c r="GT395" s="118"/>
      <c r="GU395" s="118"/>
      <c r="GV395" s="118"/>
      <c r="GW395" s="118"/>
      <c r="GX395" s="118"/>
      <c r="GY395" s="118"/>
      <c r="GZ395" s="118"/>
      <c r="HA395" s="118"/>
      <c r="HB395" s="118"/>
      <c r="HC395" s="118"/>
      <c r="HD395" s="118"/>
      <c r="HE395" s="118"/>
      <c r="HF395" s="118"/>
      <c r="HG395" s="118"/>
      <c r="HH395" s="118"/>
      <c r="HI395" s="118"/>
      <c r="HJ395" s="118"/>
      <c r="HK395" s="118"/>
      <c r="HL395" s="118"/>
      <c r="HM395" s="118"/>
      <c r="HN395" s="118"/>
      <c r="HO395" s="118"/>
      <c r="HP395" s="118"/>
    </row>
    <row r="396" spans="1:224" s="272" customFormat="1" x14ac:dyDescent="0.25">
      <c r="A396" s="112"/>
      <c r="B396" s="113"/>
      <c r="C396" s="113"/>
      <c r="D396" s="279"/>
      <c r="E396" s="280"/>
      <c r="F396" s="281"/>
      <c r="H396" s="199"/>
      <c r="I396" s="238"/>
      <c r="J396" s="119"/>
      <c r="K396" s="120"/>
      <c r="L396" s="118"/>
      <c r="M396" s="118"/>
      <c r="N396" s="118"/>
      <c r="O396" s="118"/>
      <c r="P396" s="118"/>
      <c r="Q396" s="118"/>
      <c r="R396" s="118"/>
      <c r="S396" s="118"/>
      <c r="T396" s="118"/>
      <c r="U396" s="118"/>
      <c r="V396" s="118"/>
      <c r="W396" s="118"/>
      <c r="X396" s="118"/>
      <c r="Y396" s="118"/>
      <c r="Z396" s="118"/>
      <c r="AA396" s="118"/>
      <c r="AB396" s="118"/>
      <c r="AC396" s="118"/>
      <c r="AD396" s="118"/>
      <c r="AE396" s="118"/>
      <c r="AF396" s="118"/>
      <c r="AG396" s="118"/>
      <c r="AH396" s="118"/>
      <c r="AI396" s="118"/>
      <c r="AJ396" s="118"/>
      <c r="AK396" s="118"/>
      <c r="AL396" s="118"/>
      <c r="AM396" s="118"/>
      <c r="AN396" s="118"/>
      <c r="AO396" s="118"/>
      <c r="AP396" s="118"/>
      <c r="AQ396" s="118"/>
      <c r="AR396" s="118"/>
      <c r="AS396" s="118"/>
      <c r="AT396" s="118"/>
      <c r="AU396" s="118"/>
      <c r="AV396" s="118"/>
      <c r="AW396" s="118"/>
      <c r="AX396" s="118"/>
      <c r="AY396" s="118"/>
      <c r="AZ396" s="118"/>
      <c r="BA396" s="118"/>
      <c r="BB396" s="118"/>
      <c r="BC396" s="118"/>
      <c r="BD396" s="118"/>
      <c r="BE396" s="118"/>
      <c r="BF396" s="118"/>
      <c r="BG396" s="118"/>
      <c r="BH396" s="118"/>
      <c r="BI396" s="118"/>
      <c r="BJ396" s="118"/>
      <c r="BK396" s="118"/>
      <c r="BL396" s="118"/>
      <c r="BM396" s="118"/>
      <c r="BN396" s="118"/>
      <c r="BO396" s="118"/>
      <c r="BP396" s="118"/>
      <c r="BQ396" s="118"/>
      <c r="BR396" s="118"/>
      <c r="BS396" s="118"/>
      <c r="BT396" s="118"/>
      <c r="BU396" s="118"/>
      <c r="BV396" s="118"/>
      <c r="BW396" s="118"/>
      <c r="BX396" s="118"/>
      <c r="BY396" s="118"/>
      <c r="BZ396" s="118"/>
      <c r="CA396" s="118"/>
      <c r="CB396" s="118"/>
      <c r="CC396" s="118"/>
      <c r="CD396" s="118"/>
      <c r="CE396" s="118"/>
      <c r="CF396" s="118"/>
      <c r="CG396" s="118"/>
      <c r="CH396" s="118"/>
      <c r="CI396" s="118"/>
      <c r="CJ396" s="118"/>
      <c r="CK396" s="118"/>
      <c r="CL396" s="118"/>
      <c r="CM396" s="118"/>
      <c r="CN396" s="118"/>
      <c r="CO396" s="118"/>
      <c r="CP396" s="118"/>
      <c r="CQ396" s="118"/>
      <c r="CR396" s="118"/>
      <c r="CS396" s="118"/>
      <c r="CT396" s="118"/>
      <c r="CU396" s="118"/>
      <c r="CV396" s="118"/>
      <c r="CW396" s="118"/>
      <c r="CX396" s="118"/>
      <c r="CY396" s="118"/>
      <c r="CZ396" s="118"/>
      <c r="DA396" s="118"/>
      <c r="DB396" s="118"/>
      <c r="DC396" s="118"/>
      <c r="DD396" s="118"/>
      <c r="DE396" s="118"/>
      <c r="DF396" s="118"/>
      <c r="DG396" s="118"/>
      <c r="DH396" s="118"/>
      <c r="DI396" s="118"/>
      <c r="DJ396" s="118"/>
      <c r="DK396" s="118"/>
      <c r="DL396" s="118"/>
      <c r="DM396" s="118"/>
      <c r="DN396" s="118"/>
      <c r="DO396" s="118"/>
      <c r="DP396" s="118"/>
      <c r="DQ396" s="118"/>
      <c r="DR396" s="118"/>
      <c r="DS396" s="118"/>
      <c r="DT396" s="118"/>
      <c r="DU396" s="118"/>
      <c r="DV396" s="118"/>
      <c r="DW396" s="118"/>
      <c r="DX396" s="118"/>
      <c r="DY396" s="118"/>
      <c r="DZ396" s="118"/>
      <c r="EA396" s="118"/>
      <c r="EB396" s="118"/>
      <c r="EC396" s="118"/>
      <c r="ED396" s="118"/>
      <c r="EE396" s="118"/>
      <c r="EF396" s="118"/>
      <c r="EG396" s="118"/>
      <c r="EH396" s="118"/>
      <c r="EI396" s="118"/>
      <c r="EJ396" s="118"/>
      <c r="EK396" s="118"/>
      <c r="EL396" s="118"/>
      <c r="EM396" s="118"/>
      <c r="EN396" s="118"/>
      <c r="EO396" s="118"/>
      <c r="EP396" s="118"/>
      <c r="EQ396" s="118"/>
      <c r="ER396" s="118"/>
      <c r="ES396" s="118"/>
      <c r="ET396" s="118"/>
      <c r="EU396" s="118"/>
      <c r="EV396" s="118"/>
      <c r="EW396" s="118"/>
      <c r="EX396" s="118"/>
      <c r="EY396" s="118"/>
      <c r="EZ396" s="118"/>
      <c r="FA396" s="118"/>
      <c r="FB396" s="118"/>
      <c r="FC396" s="118"/>
      <c r="FD396" s="118"/>
      <c r="FE396" s="118"/>
      <c r="FF396" s="118"/>
      <c r="FG396" s="118"/>
      <c r="FH396" s="118"/>
      <c r="FI396" s="118"/>
      <c r="FJ396" s="118"/>
      <c r="FK396" s="118"/>
      <c r="FL396" s="118"/>
      <c r="FM396" s="118"/>
      <c r="FN396" s="118"/>
      <c r="FO396" s="118"/>
      <c r="FP396" s="118"/>
      <c r="FQ396" s="118"/>
      <c r="FR396" s="118"/>
      <c r="FS396" s="118"/>
      <c r="FT396" s="118"/>
      <c r="FU396" s="118"/>
      <c r="FV396" s="118"/>
      <c r="FW396" s="118"/>
      <c r="FX396" s="118"/>
      <c r="FY396" s="118"/>
      <c r="FZ396" s="118"/>
      <c r="GA396" s="118"/>
      <c r="GB396" s="118"/>
      <c r="GC396" s="118"/>
      <c r="GD396" s="118"/>
      <c r="GE396" s="118"/>
      <c r="GF396" s="118"/>
      <c r="GG396" s="118"/>
      <c r="GH396" s="118"/>
      <c r="GI396" s="118"/>
      <c r="GJ396" s="118"/>
      <c r="GK396" s="118"/>
      <c r="GL396" s="118"/>
      <c r="GM396" s="118"/>
      <c r="GN396" s="118"/>
      <c r="GO396" s="118"/>
      <c r="GP396" s="118"/>
      <c r="GQ396" s="118"/>
      <c r="GR396" s="118"/>
      <c r="GS396" s="118"/>
      <c r="GT396" s="118"/>
      <c r="GU396" s="118"/>
      <c r="GV396" s="118"/>
      <c r="GW396" s="118"/>
      <c r="GX396" s="118"/>
      <c r="GY396" s="118"/>
      <c r="GZ396" s="118"/>
      <c r="HA396" s="118"/>
      <c r="HB396" s="118"/>
      <c r="HC396" s="118"/>
      <c r="HD396" s="118"/>
      <c r="HE396" s="118"/>
      <c r="HF396" s="118"/>
      <c r="HG396" s="118"/>
      <c r="HH396" s="118"/>
      <c r="HI396" s="118"/>
      <c r="HJ396" s="118"/>
      <c r="HK396" s="118"/>
      <c r="HL396" s="118"/>
      <c r="HM396" s="118"/>
      <c r="HN396" s="118"/>
      <c r="HO396" s="118"/>
      <c r="HP396" s="118"/>
    </row>
    <row r="397" spans="1:224" s="272" customFormat="1" x14ac:dyDescent="0.25">
      <c r="A397" s="112"/>
      <c r="B397" s="113"/>
      <c r="C397" s="113"/>
      <c r="D397" s="279"/>
      <c r="E397" s="280"/>
      <c r="F397" s="281"/>
      <c r="H397" s="199"/>
      <c r="I397" s="238"/>
      <c r="J397" s="119"/>
      <c r="K397" s="120"/>
      <c r="L397" s="118"/>
      <c r="M397" s="118"/>
      <c r="N397" s="118"/>
      <c r="O397" s="118"/>
      <c r="P397" s="118"/>
      <c r="Q397" s="118"/>
      <c r="R397" s="118"/>
      <c r="S397" s="118"/>
      <c r="T397" s="118"/>
      <c r="U397" s="118"/>
      <c r="V397" s="118"/>
      <c r="W397" s="118"/>
      <c r="X397" s="118"/>
      <c r="Y397" s="118"/>
      <c r="Z397" s="118"/>
      <c r="AA397" s="118"/>
      <c r="AB397" s="118"/>
      <c r="AC397" s="118"/>
      <c r="AD397" s="118"/>
      <c r="AE397" s="118"/>
      <c r="AF397" s="118"/>
      <c r="AG397" s="118"/>
      <c r="AH397" s="118"/>
      <c r="AI397" s="118"/>
      <c r="AJ397" s="118"/>
      <c r="AK397" s="118"/>
      <c r="AL397" s="118"/>
      <c r="AM397" s="118"/>
      <c r="AN397" s="118"/>
      <c r="AO397" s="118"/>
      <c r="AP397" s="118"/>
      <c r="AQ397" s="118"/>
      <c r="AR397" s="118"/>
      <c r="AS397" s="118"/>
      <c r="AT397" s="118"/>
      <c r="AU397" s="118"/>
      <c r="AV397" s="118"/>
      <c r="AW397" s="118"/>
      <c r="AX397" s="118"/>
      <c r="AY397" s="118"/>
      <c r="AZ397" s="118"/>
      <c r="BA397" s="118"/>
      <c r="BB397" s="118"/>
      <c r="BC397" s="118"/>
      <c r="BD397" s="118"/>
      <c r="BE397" s="118"/>
      <c r="BF397" s="118"/>
      <c r="BG397" s="118"/>
      <c r="BH397" s="118"/>
      <c r="BI397" s="118"/>
      <c r="BJ397" s="118"/>
      <c r="BK397" s="118"/>
      <c r="BL397" s="118"/>
      <c r="BM397" s="118"/>
      <c r="BN397" s="118"/>
      <c r="BO397" s="118"/>
      <c r="BP397" s="118"/>
      <c r="BQ397" s="118"/>
      <c r="BR397" s="118"/>
      <c r="BS397" s="118"/>
      <c r="BT397" s="118"/>
      <c r="BU397" s="118"/>
      <c r="BV397" s="118"/>
      <c r="BW397" s="118"/>
      <c r="BX397" s="118"/>
      <c r="BY397" s="118"/>
      <c r="BZ397" s="118"/>
      <c r="CA397" s="118"/>
      <c r="CB397" s="118"/>
      <c r="CC397" s="118"/>
      <c r="CD397" s="118"/>
      <c r="CE397" s="118"/>
      <c r="CF397" s="118"/>
      <c r="CG397" s="118"/>
      <c r="CH397" s="118"/>
      <c r="CI397" s="118"/>
      <c r="CJ397" s="118"/>
      <c r="CK397" s="118"/>
      <c r="CL397" s="118"/>
      <c r="CM397" s="118"/>
      <c r="CN397" s="118"/>
      <c r="CO397" s="118"/>
      <c r="CP397" s="118"/>
      <c r="CQ397" s="118"/>
      <c r="CR397" s="118"/>
      <c r="CS397" s="118"/>
      <c r="CT397" s="118"/>
      <c r="CU397" s="118"/>
      <c r="CV397" s="118"/>
      <c r="CW397" s="118"/>
      <c r="CX397" s="118"/>
      <c r="CY397" s="118"/>
      <c r="CZ397" s="118"/>
      <c r="DA397" s="118"/>
      <c r="DB397" s="118"/>
      <c r="DC397" s="118"/>
      <c r="DD397" s="118"/>
      <c r="DE397" s="118"/>
      <c r="DF397" s="118"/>
      <c r="DG397" s="118"/>
      <c r="DH397" s="118"/>
      <c r="DI397" s="118"/>
      <c r="DJ397" s="118"/>
      <c r="DK397" s="118"/>
      <c r="DL397" s="118"/>
      <c r="DM397" s="118"/>
      <c r="DN397" s="118"/>
      <c r="DO397" s="118"/>
      <c r="DP397" s="118"/>
      <c r="DQ397" s="118"/>
      <c r="DR397" s="118"/>
      <c r="DS397" s="118"/>
      <c r="DT397" s="118"/>
      <c r="DU397" s="118"/>
      <c r="DV397" s="118"/>
      <c r="DW397" s="118"/>
      <c r="DX397" s="118"/>
      <c r="DY397" s="118"/>
      <c r="DZ397" s="118"/>
      <c r="EA397" s="118"/>
      <c r="EB397" s="118"/>
      <c r="EC397" s="118"/>
      <c r="ED397" s="118"/>
      <c r="EE397" s="118"/>
      <c r="EF397" s="118"/>
      <c r="EG397" s="118"/>
      <c r="EH397" s="118"/>
      <c r="EI397" s="118"/>
      <c r="EJ397" s="118"/>
      <c r="EK397" s="118"/>
      <c r="EL397" s="118"/>
      <c r="EM397" s="118"/>
      <c r="EN397" s="118"/>
      <c r="EO397" s="118"/>
      <c r="EP397" s="118"/>
      <c r="EQ397" s="118"/>
      <c r="ER397" s="118"/>
      <c r="ES397" s="118"/>
      <c r="ET397" s="118"/>
      <c r="EU397" s="118"/>
      <c r="EV397" s="118"/>
      <c r="EW397" s="118"/>
      <c r="EX397" s="118"/>
      <c r="EY397" s="118"/>
      <c r="EZ397" s="118"/>
      <c r="FA397" s="118"/>
      <c r="FB397" s="118"/>
      <c r="FC397" s="118"/>
      <c r="FD397" s="118"/>
      <c r="FE397" s="118"/>
      <c r="FF397" s="118"/>
      <c r="FG397" s="118"/>
      <c r="FH397" s="118"/>
      <c r="FI397" s="118"/>
      <c r="FJ397" s="118"/>
      <c r="FK397" s="118"/>
      <c r="FL397" s="118"/>
      <c r="FM397" s="118"/>
      <c r="FN397" s="118"/>
      <c r="FO397" s="118"/>
      <c r="FP397" s="118"/>
      <c r="FQ397" s="118"/>
      <c r="FR397" s="118"/>
      <c r="FS397" s="118"/>
      <c r="FT397" s="118"/>
      <c r="FU397" s="118"/>
      <c r="FV397" s="118"/>
      <c r="FW397" s="118"/>
      <c r="FX397" s="118"/>
      <c r="FY397" s="118"/>
      <c r="FZ397" s="118"/>
      <c r="GA397" s="118"/>
      <c r="GB397" s="118"/>
      <c r="GC397" s="118"/>
      <c r="GD397" s="118"/>
      <c r="GE397" s="118"/>
      <c r="GF397" s="118"/>
      <c r="GG397" s="118"/>
      <c r="GH397" s="118"/>
      <c r="GI397" s="118"/>
      <c r="GJ397" s="118"/>
      <c r="GK397" s="118"/>
      <c r="GL397" s="118"/>
      <c r="GM397" s="118"/>
      <c r="GN397" s="118"/>
      <c r="GO397" s="118"/>
      <c r="GP397" s="118"/>
      <c r="GQ397" s="118"/>
      <c r="GR397" s="118"/>
      <c r="GS397" s="118"/>
      <c r="GT397" s="118"/>
      <c r="GU397" s="118"/>
      <c r="GV397" s="118"/>
      <c r="GW397" s="118"/>
      <c r="GX397" s="118"/>
      <c r="GY397" s="118"/>
      <c r="GZ397" s="118"/>
      <c r="HA397" s="118"/>
      <c r="HB397" s="118"/>
      <c r="HC397" s="118"/>
      <c r="HD397" s="118"/>
      <c r="HE397" s="118"/>
      <c r="HF397" s="118"/>
      <c r="HG397" s="118"/>
      <c r="HH397" s="118"/>
      <c r="HI397" s="118"/>
      <c r="HJ397" s="118"/>
      <c r="HK397" s="118"/>
      <c r="HL397" s="118"/>
      <c r="HM397" s="118"/>
      <c r="HN397" s="118"/>
      <c r="HO397" s="118"/>
      <c r="HP397" s="118"/>
    </row>
    <row r="398" spans="1:224" s="272" customFormat="1" ht="15.6" x14ac:dyDescent="0.25">
      <c r="A398" s="112"/>
      <c r="B398" s="113"/>
      <c r="C398" s="113"/>
      <c r="D398" s="275"/>
      <c r="E398" s="276"/>
      <c r="F398" s="277"/>
      <c r="H398" s="199"/>
      <c r="I398" s="238"/>
      <c r="J398" s="119"/>
      <c r="K398" s="120"/>
      <c r="L398" s="118"/>
      <c r="M398" s="118"/>
      <c r="N398" s="118"/>
      <c r="O398" s="118"/>
      <c r="P398" s="118"/>
      <c r="Q398" s="118"/>
      <c r="R398" s="118"/>
      <c r="S398" s="118"/>
      <c r="T398" s="118"/>
      <c r="U398" s="118"/>
      <c r="V398" s="118"/>
      <c r="W398" s="118"/>
      <c r="X398" s="118"/>
      <c r="Y398" s="118"/>
      <c r="Z398" s="118"/>
      <c r="AA398" s="118"/>
      <c r="AB398" s="118"/>
      <c r="AC398" s="118"/>
      <c r="AD398" s="118"/>
      <c r="AE398" s="118"/>
      <c r="AF398" s="118"/>
      <c r="AG398" s="118"/>
      <c r="AH398" s="118"/>
      <c r="AI398" s="118"/>
      <c r="AJ398" s="118"/>
      <c r="AK398" s="118"/>
      <c r="AL398" s="118"/>
      <c r="AM398" s="118"/>
      <c r="AN398" s="118"/>
      <c r="AO398" s="118"/>
      <c r="AP398" s="118"/>
      <c r="AQ398" s="118"/>
      <c r="AR398" s="118"/>
      <c r="AS398" s="118"/>
      <c r="AT398" s="118"/>
      <c r="AU398" s="118"/>
      <c r="AV398" s="118"/>
      <c r="AW398" s="118"/>
      <c r="AX398" s="118"/>
      <c r="AY398" s="118"/>
      <c r="AZ398" s="118"/>
      <c r="BA398" s="118"/>
      <c r="BB398" s="118"/>
      <c r="BC398" s="118"/>
      <c r="BD398" s="118"/>
      <c r="BE398" s="118"/>
      <c r="BF398" s="118"/>
      <c r="BG398" s="118"/>
      <c r="BH398" s="118"/>
      <c r="BI398" s="118"/>
      <c r="BJ398" s="118"/>
      <c r="BK398" s="118"/>
      <c r="BL398" s="118"/>
      <c r="BM398" s="118"/>
      <c r="BN398" s="118"/>
      <c r="BO398" s="118"/>
      <c r="BP398" s="118"/>
      <c r="BQ398" s="118"/>
      <c r="BR398" s="118"/>
      <c r="BS398" s="118"/>
      <c r="BT398" s="118"/>
      <c r="BU398" s="118"/>
      <c r="BV398" s="118"/>
      <c r="BW398" s="118"/>
      <c r="BX398" s="118"/>
      <c r="BY398" s="118"/>
      <c r="BZ398" s="118"/>
      <c r="CA398" s="118"/>
      <c r="CB398" s="118"/>
      <c r="CC398" s="118"/>
      <c r="CD398" s="118"/>
      <c r="CE398" s="118"/>
      <c r="CF398" s="118"/>
      <c r="CG398" s="118"/>
      <c r="CH398" s="118"/>
      <c r="CI398" s="118"/>
      <c r="CJ398" s="118"/>
      <c r="CK398" s="118"/>
      <c r="CL398" s="118"/>
      <c r="CM398" s="118"/>
      <c r="CN398" s="118"/>
      <c r="CO398" s="118"/>
      <c r="CP398" s="118"/>
      <c r="CQ398" s="118"/>
      <c r="CR398" s="118"/>
      <c r="CS398" s="118"/>
      <c r="CT398" s="118"/>
      <c r="CU398" s="118"/>
      <c r="CV398" s="118"/>
      <c r="CW398" s="118"/>
      <c r="CX398" s="118"/>
      <c r="CY398" s="118"/>
      <c r="CZ398" s="118"/>
      <c r="DA398" s="118"/>
      <c r="DB398" s="118"/>
      <c r="DC398" s="118"/>
      <c r="DD398" s="118"/>
      <c r="DE398" s="118"/>
      <c r="DF398" s="118"/>
      <c r="DG398" s="118"/>
      <c r="DH398" s="118"/>
      <c r="DI398" s="118"/>
      <c r="DJ398" s="118"/>
      <c r="DK398" s="118"/>
      <c r="DL398" s="118"/>
      <c r="DM398" s="118"/>
      <c r="DN398" s="118"/>
      <c r="DO398" s="118"/>
      <c r="DP398" s="118"/>
      <c r="DQ398" s="118"/>
      <c r="DR398" s="118"/>
      <c r="DS398" s="118"/>
      <c r="DT398" s="118"/>
      <c r="DU398" s="118"/>
      <c r="DV398" s="118"/>
      <c r="DW398" s="118"/>
      <c r="DX398" s="118"/>
      <c r="DY398" s="118"/>
      <c r="DZ398" s="118"/>
      <c r="EA398" s="118"/>
      <c r="EB398" s="118"/>
      <c r="EC398" s="118"/>
      <c r="ED398" s="118"/>
      <c r="EE398" s="118"/>
      <c r="EF398" s="118"/>
      <c r="EG398" s="118"/>
      <c r="EH398" s="118"/>
      <c r="EI398" s="118"/>
      <c r="EJ398" s="118"/>
      <c r="EK398" s="118"/>
      <c r="EL398" s="118"/>
      <c r="EM398" s="118"/>
      <c r="EN398" s="118"/>
      <c r="EO398" s="118"/>
      <c r="EP398" s="118"/>
      <c r="EQ398" s="118"/>
      <c r="ER398" s="118"/>
      <c r="ES398" s="118"/>
      <c r="ET398" s="118"/>
      <c r="EU398" s="118"/>
      <c r="EV398" s="118"/>
      <c r="EW398" s="118"/>
      <c r="EX398" s="118"/>
      <c r="EY398" s="118"/>
      <c r="EZ398" s="118"/>
      <c r="FA398" s="118"/>
      <c r="FB398" s="118"/>
      <c r="FC398" s="118"/>
      <c r="FD398" s="118"/>
      <c r="FE398" s="118"/>
      <c r="FF398" s="118"/>
      <c r="FG398" s="118"/>
      <c r="FH398" s="118"/>
      <c r="FI398" s="118"/>
      <c r="FJ398" s="118"/>
      <c r="FK398" s="118"/>
      <c r="FL398" s="118"/>
      <c r="FM398" s="118"/>
      <c r="FN398" s="118"/>
      <c r="FO398" s="118"/>
      <c r="FP398" s="118"/>
      <c r="FQ398" s="118"/>
      <c r="FR398" s="118"/>
      <c r="FS398" s="118"/>
      <c r="FT398" s="118"/>
      <c r="FU398" s="118"/>
      <c r="FV398" s="118"/>
      <c r="FW398" s="118"/>
      <c r="FX398" s="118"/>
      <c r="FY398" s="118"/>
      <c r="FZ398" s="118"/>
      <c r="GA398" s="118"/>
      <c r="GB398" s="118"/>
      <c r="GC398" s="118"/>
      <c r="GD398" s="118"/>
      <c r="GE398" s="118"/>
      <c r="GF398" s="118"/>
      <c r="GG398" s="118"/>
      <c r="GH398" s="118"/>
      <c r="GI398" s="118"/>
      <c r="GJ398" s="118"/>
      <c r="GK398" s="118"/>
      <c r="GL398" s="118"/>
      <c r="GM398" s="118"/>
      <c r="GN398" s="118"/>
      <c r="GO398" s="118"/>
      <c r="GP398" s="118"/>
      <c r="GQ398" s="118"/>
      <c r="GR398" s="118"/>
      <c r="GS398" s="118"/>
      <c r="GT398" s="118"/>
      <c r="GU398" s="118"/>
      <c r="GV398" s="118"/>
      <c r="GW398" s="118"/>
      <c r="GX398" s="118"/>
      <c r="GY398" s="118"/>
      <c r="GZ398" s="118"/>
      <c r="HA398" s="118"/>
      <c r="HB398" s="118"/>
      <c r="HC398" s="118"/>
      <c r="HD398" s="118"/>
      <c r="HE398" s="118"/>
      <c r="HF398" s="118"/>
      <c r="HG398" s="118"/>
      <c r="HH398" s="118"/>
      <c r="HI398" s="118"/>
      <c r="HJ398" s="118"/>
      <c r="HK398" s="118"/>
      <c r="HL398" s="118"/>
      <c r="HM398" s="118"/>
      <c r="HN398" s="118"/>
      <c r="HO398" s="118"/>
      <c r="HP398" s="118"/>
    </row>
    <row r="399" spans="1:224" s="272" customFormat="1" x14ac:dyDescent="0.25">
      <c r="A399" s="112"/>
      <c r="B399" s="113"/>
      <c r="C399" s="113"/>
      <c r="D399" s="279"/>
      <c r="E399" s="280"/>
      <c r="F399" s="281"/>
      <c r="H399" s="199"/>
      <c r="I399" s="238"/>
      <c r="J399" s="119"/>
      <c r="K399" s="120"/>
      <c r="L399" s="118"/>
      <c r="M399" s="118"/>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8"/>
      <c r="AL399" s="118"/>
      <c r="AM399" s="118"/>
      <c r="AN399" s="118"/>
      <c r="AO399" s="118"/>
      <c r="AP399" s="118"/>
      <c r="AQ399" s="118"/>
      <c r="AR399" s="118"/>
      <c r="AS399" s="118"/>
      <c r="AT399" s="118"/>
      <c r="AU399" s="118"/>
      <c r="AV399" s="118"/>
      <c r="AW399" s="118"/>
      <c r="AX399" s="118"/>
      <c r="AY399" s="118"/>
      <c r="AZ399" s="118"/>
      <c r="BA399" s="118"/>
      <c r="BB399" s="118"/>
      <c r="BC399" s="118"/>
      <c r="BD399" s="118"/>
      <c r="BE399" s="118"/>
      <c r="BF399" s="118"/>
      <c r="BG399" s="118"/>
      <c r="BH399" s="118"/>
      <c r="BI399" s="118"/>
      <c r="BJ399" s="118"/>
      <c r="BK399" s="118"/>
      <c r="BL399" s="118"/>
      <c r="BM399" s="118"/>
      <c r="BN399" s="118"/>
      <c r="BO399" s="118"/>
      <c r="BP399" s="118"/>
      <c r="BQ399" s="118"/>
      <c r="BR399" s="118"/>
      <c r="BS399" s="118"/>
      <c r="BT399" s="118"/>
      <c r="BU399" s="118"/>
      <c r="BV399" s="118"/>
      <c r="BW399" s="118"/>
      <c r="BX399" s="118"/>
      <c r="BY399" s="118"/>
      <c r="BZ399" s="118"/>
      <c r="CA399" s="118"/>
      <c r="CB399" s="118"/>
      <c r="CC399" s="118"/>
      <c r="CD399" s="118"/>
      <c r="CE399" s="118"/>
      <c r="CF399" s="118"/>
      <c r="CG399" s="118"/>
      <c r="CH399" s="118"/>
      <c r="CI399" s="118"/>
      <c r="CJ399" s="118"/>
      <c r="CK399" s="118"/>
      <c r="CL399" s="118"/>
      <c r="CM399" s="118"/>
      <c r="CN399" s="118"/>
      <c r="CO399" s="118"/>
      <c r="CP399" s="118"/>
      <c r="CQ399" s="118"/>
      <c r="CR399" s="118"/>
      <c r="CS399" s="118"/>
      <c r="CT399" s="118"/>
      <c r="CU399" s="118"/>
      <c r="CV399" s="118"/>
      <c r="CW399" s="118"/>
      <c r="CX399" s="118"/>
      <c r="CY399" s="118"/>
      <c r="CZ399" s="118"/>
      <c r="DA399" s="118"/>
      <c r="DB399" s="118"/>
      <c r="DC399" s="118"/>
      <c r="DD399" s="118"/>
      <c r="DE399" s="118"/>
      <c r="DF399" s="118"/>
      <c r="DG399" s="118"/>
      <c r="DH399" s="118"/>
      <c r="DI399" s="118"/>
      <c r="DJ399" s="118"/>
      <c r="DK399" s="118"/>
      <c r="DL399" s="118"/>
      <c r="DM399" s="118"/>
      <c r="DN399" s="118"/>
      <c r="DO399" s="118"/>
      <c r="DP399" s="118"/>
      <c r="DQ399" s="118"/>
      <c r="DR399" s="118"/>
      <c r="DS399" s="118"/>
      <c r="DT399" s="118"/>
      <c r="DU399" s="118"/>
      <c r="DV399" s="118"/>
      <c r="DW399" s="118"/>
      <c r="DX399" s="118"/>
      <c r="DY399" s="118"/>
      <c r="DZ399" s="118"/>
      <c r="EA399" s="118"/>
      <c r="EB399" s="118"/>
      <c r="EC399" s="118"/>
      <c r="ED399" s="118"/>
      <c r="EE399" s="118"/>
      <c r="EF399" s="118"/>
      <c r="EG399" s="118"/>
      <c r="EH399" s="118"/>
      <c r="EI399" s="118"/>
      <c r="EJ399" s="118"/>
      <c r="EK399" s="118"/>
      <c r="EL399" s="118"/>
      <c r="EM399" s="118"/>
      <c r="EN399" s="118"/>
      <c r="EO399" s="118"/>
      <c r="EP399" s="118"/>
      <c r="EQ399" s="118"/>
      <c r="ER399" s="118"/>
      <c r="ES399" s="118"/>
      <c r="ET399" s="118"/>
      <c r="EU399" s="118"/>
      <c r="EV399" s="118"/>
      <c r="EW399" s="118"/>
      <c r="EX399" s="118"/>
      <c r="EY399" s="118"/>
      <c r="EZ399" s="118"/>
      <c r="FA399" s="118"/>
      <c r="FB399" s="118"/>
      <c r="FC399" s="118"/>
      <c r="FD399" s="118"/>
      <c r="FE399" s="118"/>
      <c r="FF399" s="118"/>
      <c r="FG399" s="118"/>
      <c r="FH399" s="118"/>
      <c r="FI399" s="118"/>
      <c r="FJ399" s="118"/>
      <c r="FK399" s="118"/>
      <c r="FL399" s="118"/>
      <c r="FM399" s="118"/>
      <c r="FN399" s="118"/>
      <c r="FO399" s="118"/>
      <c r="FP399" s="118"/>
      <c r="FQ399" s="118"/>
      <c r="FR399" s="118"/>
      <c r="FS399" s="118"/>
      <c r="FT399" s="118"/>
      <c r="FU399" s="118"/>
      <c r="FV399" s="118"/>
      <c r="FW399" s="118"/>
      <c r="FX399" s="118"/>
      <c r="FY399" s="118"/>
      <c r="FZ399" s="118"/>
      <c r="GA399" s="118"/>
      <c r="GB399" s="118"/>
      <c r="GC399" s="118"/>
      <c r="GD399" s="118"/>
      <c r="GE399" s="118"/>
      <c r="GF399" s="118"/>
      <c r="GG399" s="118"/>
      <c r="GH399" s="118"/>
      <c r="GI399" s="118"/>
      <c r="GJ399" s="118"/>
      <c r="GK399" s="118"/>
      <c r="GL399" s="118"/>
      <c r="GM399" s="118"/>
      <c r="GN399" s="118"/>
      <c r="GO399" s="118"/>
      <c r="GP399" s="118"/>
      <c r="GQ399" s="118"/>
      <c r="GR399" s="118"/>
      <c r="GS399" s="118"/>
      <c r="GT399" s="118"/>
      <c r="GU399" s="118"/>
      <c r="GV399" s="118"/>
      <c r="GW399" s="118"/>
      <c r="GX399" s="118"/>
      <c r="GY399" s="118"/>
      <c r="GZ399" s="118"/>
      <c r="HA399" s="118"/>
      <c r="HB399" s="118"/>
      <c r="HC399" s="118"/>
      <c r="HD399" s="118"/>
      <c r="HE399" s="118"/>
      <c r="HF399" s="118"/>
      <c r="HG399" s="118"/>
      <c r="HH399" s="118"/>
      <c r="HI399" s="118"/>
      <c r="HJ399" s="118"/>
      <c r="HK399" s="118"/>
      <c r="HL399" s="118"/>
      <c r="HM399" s="118"/>
      <c r="HN399" s="118"/>
      <c r="HO399" s="118"/>
      <c r="HP399" s="118"/>
    </row>
    <row r="400" spans="1:224" s="272" customFormat="1" x14ac:dyDescent="0.25">
      <c r="A400" s="112"/>
      <c r="B400" s="113"/>
      <c r="C400" s="113"/>
      <c r="D400" s="279"/>
      <c r="E400" s="280"/>
      <c r="F400" s="281"/>
      <c r="H400" s="199"/>
      <c r="I400" s="238"/>
      <c r="J400" s="119"/>
      <c r="K400" s="120"/>
      <c r="L400" s="118"/>
      <c r="M400" s="118"/>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8"/>
      <c r="AL400" s="118"/>
      <c r="AM400" s="118"/>
      <c r="AN400" s="118"/>
      <c r="AO400" s="118"/>
      <c r="AP400" s="118"/>
      <c r="AQ400" s="118"/>
      <c r="AR400" s="118"/>
      <c r="AS400" s="118"/>
      <c r="AT400" s="118"/>
      <c r="AU400" s="118"/>
      <c r="AV400" s="118"/>
      <c r="AW400" s="118"/>
      <c r="AX400" s="118"/>
      <c r="AY400" s="118"/>
      <c r="AZ400" s="118"/>
      <c r="BA400" s="118"/>
      <c r="BB400" s="118"/>
      <c r="BC400" s="118"/>
      <c r="BD400" s="118"/>
      <c r="BE400" s="118"/>
      <c r="BF400" s="118"/>
      <c r="BG400" s="118"/>
      <c r="BH400" s="118"/>
      <c r="BI400" s="118"/>
      <c r="BJ400" s="118"/>
      <c r="BK400" s="118"/>
      <c r="BL400" s="118"/>
      <c r="BM400" s="118"/>
      <c r="BN400" s="118"/>
      <c r="BO400" s="118"/>
      <c r="BP400" s="118"/>
      <c r="BQ400" s="118"/>
      <c r="BR400" s="118"/>
      <c r="BS400" s="118"/>
      <c r="BT400" s="118"/>
      <c r="BU400" s="118"/>
      <c r="BV400" s="118"/>
      <c r="BW400" s="118"/>
      <c r="BX400" s="118"/>
      <c r="BY400" s="118"/>
      <c r="BZ400" s="118"/>
      <c r="CA400" s="118"/>
      <c r="CB400" s="118"/>
      <c r="CC400" s="118"/>
      <c r="CD400" s="118"/>
      <c r="CE400" s="118"/>
      <c r="CF400" s="118"/>
      <c r="CG400" s="118"/>
      <c r="CH400" s="118"/>
      <c r="CI400" s="118"/>
      <c r="CJ400" s="118"/>
      <c r="CK400" s="118"/>
      <c r="CL400" s="118"/>
      <c r="CM400" s="118"/>
      <c r="CN400" s="118"/>
      <c r="CO400" s="118"/>
      <c r="CP400" s="118"/>
      <c r="CQ400" s="118"/>
      <c r="CR400" s="118"/>
      <c r="CS400" s="118"/>
      <c r="CT400" s="118"/>
      <c r="CU400" s="118"/>
      <c r="CV400" s="118"/>
      <c r="CW400" s="118"/>
      <c r="CX400" s="118"/>
      <c r="CY400" s="118"/>
      <c r="CZ400" s="118"/>
      <c r="DA400" s="118"/>
      <c r="DB400" s="118"/>
      <c r="DC400" s="118"/>
      <c r="DD400" s="118"/>
      <c r="DE400" s="118"/>
      <c r="DF400" s="118"/>
      <c r="DG400" s="118"/>
      <c r="DH400" s="118"/>
      <c r="DI400" s="118"/>
      <c r="DJ400" s="118"/>
      <c r="DK400" s="118"/>
      <c r="DL400" s="118"/>
      <c r="DM400" s="118"/>
      <c r="DN400" s="118"/>
      <c r="DO400" s="118"/>
      <c r="DP400" s="118"/>
      <c r="DQ400" s="118"/>
      <c r="DR400" s="118"/>
      <c r="DS400" s="118"/>
      <c r="DT400" s="118"/>
      <c r="DU400" s="118"/>
      <c r="DV400" s="118"/>
      <c r="DW400" s="118"/>
      <c r="DX400" s="118"/>
      <c r="DY400" s="118"/>
      <c r="DZ400" s="118"/>
      <c r="EA400" s="118"/>
      <c r="EB400" s="118"/>
      <c r="EC400" s="118"/>
      <c r="ED400" s="118"/>
      <c r="EE400" s="118"/>
      <c r="EF400" s="118"/>
      <c r="EG400" s="118"/>
      <c r="EH400" s="118"/>
      <c r="EI400" s="118"/>
      <c r="EJ400" s="118"/>
      <c r="EK400" s="118"/>
      <c r="EL400" s="118"/>
      <c r="EM400" s="118"/>
      <c r="EN400" s="118"/>
      <c r="EO400" s="118"/>
      <c r="EP400" s="118"/>
      <c r="EQ400" s="118"/>
      <c r="ER400" s="118"/>
      <c r="ES400" s="118"/>
      <c r="ET400" s="118"/>
      <c r="EU400" s="118"/>
      <c r="EV400" s="118"/>
      <c r="EW400" s="118"/>
      <c r="EX400" s="118"/>
      <c r="EY400" s="118"/>
      <c r="EZ400" s="118"/>
      <c r="FA400" s="118"/>
      <c r="FB400" s="118"/>
      <c r="FC400" s="118"/>
      <c r="FD400" s="118"/>
      <c r="FE400" s="118"/>
      <c r="FF400" s="118"/>
      <c r="FG400" s="118"/>
      <c r="FH400" s="118"/>
      <c r="FI400" s="118"/>
      <c r="FJ400" s="118"/>
      <c r="FK400" s="118"/>
      <c r="FL400" s="118"/>
      <c r="FM400" s="118"/>
      <c r="FN400" s="118"/>
      <c r="FO400" s="118"/>
      <c r="FP400" s="118"/>
      <c r="FQ400" s="118"/>
      <c r="FR400" s="118"/>
      <c r="FS400" s="118"/>
      <c r="FT400" s="118"/>
      <c r="FU400" s="118"/>
      <c r="FV400" s="118"/>
      <c r="FW400" s="118"/>
      <c r="FX400" s="118"/>
      <c r="FY400" s="118"/>
      <c r="FZ400" s="118"/>
      <c r="GA400" s="118"/>
      <c r="GB400" s="118"/>
      <c r="GC400" s="118"/>
      <c r="GD400" s="118"/>
      <c r="GE400" s="118"/>
      <c r="GF400" s="118"/>
      <c r="GG400" s="118"/>
      <c r="GH400" s="118"/>
      <c r="GI400" s="118"/>
      <c r="GJ400" s="118"/>
      <c r="GK400" s="118"/>
      <c r="GL400" s="118"/>
      <c r="GM400" s="118"/>
      <c r="GN400" s="118"/>
      <c r="GO400" s="118"/>
      <c r="GP400" s="118"/>
      <c r="GQ400" s="118"/>
      <c r="GR400" s="118"/>
      <c r="GS400" s="118"/>
      <c r="GT400" s="118"/>
      <c r="GU400" s="118"/>
      <c r="GV400" s="118"/>
      <c r="GW400" s="118"/>
      <c r="GX400" s="118"/>
      <c r="GY400" s="118"/>
      <c r="GZ400" s="118"/>
      <c r="HA400" s="118"/>
      <c r="HB400" s="118"/>
      <c r="HC400" s="118"/>
      <c r="HD400" s="118"/>
      <c r="HE400" s="118"/>
      <c r="HF400" s="118"/>
      <c r="HG400" s="118"/>
      <c r="HH400" s="118"/>
      <c r="HI400" s="118"/>
      <c r="HJ400" s="118"/>
      <c r="HK400" s="118"/>
      <c r="HL400" s="118"/>
      <c r="HM400" s="118"/>
      <c r="HN400" s="118"/>
      <c r="HO400" s="118"/>
      <c r="HP400" s="118"/>
    </row>
    <row r="401" spans="1:224" s="272" customFormat="1" x14ac:dyDescent="0.25">
      <c r="A401" s="112"/>
      <c r="B401" s="113"/>
      <c r="C401" s="113"/>
      <c r="D401" s="279"/>
      <c r="E401" s="280"/>
      <c r="F401" s="281"/>
      <c r="H401" s="199"/>
      <c r="I401" s="238"/>
      <c r="J401" s="119"/>
      <c r="K401" s="120"/>
      <c r="L401" s="118"/>
      <c r="M401" s="118"/>
      <c r="N401" s="118"/>
      <c r="O401" s="118"/>
      <c r="P401" s="118"/>
      <c r="Q401" s="118"/>
      <c r="R401" s="118"/>
      <c r="S401" s="118"/>
      <c r="T401" s="118"/>
      <c r="U401" s="118"/>
      <c r="V401" s="118"/>
      <c r="W401" s="118"/>
      <c r="X401" s="118"/>
      <c r="Y401" s="118"/>
      <c r="Z401" s="118"/>
      <c r="AA401" s="118"/>
      <c r="AB401" s="118"/>
      <c r="AC401" s="118"/>
      <c r="AD401" s="118"/>
      <c r="AE401" s="118"/>
      <c r="AF401" s="118"/>
      <c r="AG401" s="118"/>
      <c r="AH401" s="118"/>
      <c r="AI401" s="118"/>
      <c r="AJ401" s="118"/>
      <c r="AK401" s="118"/>
      <c r="AL401" s="118"/>
      <c r="AM401" s="118"/>
      <c r="AN401" s="118"/>
      <c r="AO401" s="118"/>
      <c r="AP401" s="118"/>
      <c r="AQ401" s="118"/>
      <c r="AR401" s="118"/>
      <c r="AS401" s="118"/>
      <c r="AT401" s="118"/>
      <c r="AU401" s="118"/>
      <c r="AV401" s="118"/>
      <c r="AW401" s="118"/>
      <c r="AX401" s="118"/>
      <c r="AY401" s="118"/>
      <c r="AZ401" s="118"/>
      <c r="BA401" s="118"/>
      <c r="BB401" s="118"/>
      <c r="BC401" s="118"/>
      <c r="BD401" s="118"/>
      <c r="BE401" s="118"/>
      <c r="BF401" s="118"/>
      <c r="BG401" s="118"/>
      <c r="BH401" s="118"/>
      <c r="BI401" s="118"/>
      <c r="BJ401" s="118"/>
      <c r="BK401" s="118"/>
      <c r="BL401" s="118"/>
      <c r="BM401" s="118"/>
      <c r="BN401" s="118"/>
      <c r="BO401" s="118"/>
      <c r="BP401" s="118"/>
      <c r="BQ401" s="118"/>
      <c r="BR401" s="118"/>
      <c r="BS401" s="118"/>
      <c r="BT401" s="118"/>
      <c r="BU401" s="118"/>
      <c r="BV401" s="118"/>
      <c r="BW401" s="118"/>
      <c r="BX401" s="118"/>
      <c r="BY401" s="118"/>
      <c r="BZ401" s="118"/>
      <c r="CA401" s="118"/>
      <c r="CB401" s="118"/>
      <c r="CC401" s="118"/>
      <c r="CD401" s="118"/>
      <c r="CE401" s="118"/>
      <c r="CF401" s="118"/>
      <c r="CG401" s="118"/>
      <c r="CH401" s="118"/>
      <c r="CI401" s="118"/>
      <c r="CJ401" s="118"/>
      <c r="CK401" s="118"/>
      <c r="CL401" s="118"/>
      <c r="CM401" s="118"/>
      <c r="CN401" s="118"/>
      <c r="CO401" s="118"/>
      <c r="CP401" s="118"/>
      <c r="CQ401" s="118"/>
      <c r="CR401" s="118"/>
      <c r="CS401" s="118"/>
      <c r="CT401" s="118"/>
      <c r="CU401" s="118"/>
      <c r="CV401" s="118"/>
      <c r="CW401" s="118"/>
      <c r="CX401" s="118"/>
      <c r="CY401" s="118"/>
      <c r="CZ401" s="118"/>
      <c r="DA401" s="118"/>
      <c r="DB401" s="118"/>
      <c r="DC401" s="118"/>
      <c r="DD401" s="118"/>
      <c r="DE401" s="118"/>
      <c r="DF401" s="118"/>
      <c r="DG401" s="118"/>
      <c r="DH401" s="118"/>
      <c r="DI401" s="118"/>
      <c r="DJ401" s="118"/>
      <c r="DK401" s="118"/>
      <c r="DL401" s="118"/>
      <c r="DM401" s="118"/>
      <c r="DN401" s="118"/>
      <c r="DO401" s="118"/>
      <c r="DP401" s="118"/>
      <c r="DQ401" s="118"/>
      <c r="DR401" s="118"/>
      <c r="DS401" s="118"/>
      <c r="DT401" s="118"/>
      <c r="DU401" s="118"/>
      <c r="DV401" s="118"/>
      <c r="DW401" s="118"/>
      <c r="DX401" s="118"/>
      <c r="DY401" s="118"/>
      <c r="DZ401" s="118"/>
      <c r="EA401" s="118"/>
      <c r="EB401" s="118"/>
      <c r="EC401" s="118"/>
      <c r="ED401" s="118"/>
      <c r="EE401" s="118"/>
      <c r="EF401" s="118"/>
      <c r="EG401" s="118"/>
      <c r="EH401" s="118"/>
      <c r="EI401" s="118"/>
      <c r="EJ401" s="118"/>
      <c r="EK401" s="118"/>
      <c r="EL401" s="118"/>
      <c r="EM401" s="118"/>
      <c r="EN401" s="118"/>
      <c r="EO401" s="118"/>
      <c r="EP401" s="118"/>
      <c r="EQ401" s="118"/>
      <c r="ER401" s="118"/>
      <c r="ES401" s="118"/>
      <c r="ET401" s="118"/>
      <c r="EU401" s="118"/>
      <c r="EV401" s="118"/>
      <c r="EW401" s="118"/>
      <c r="EX401" s="118"/>
      <c r="EY401" s="118"/>
      <c r="EZ401" s="118"/>
      <c r="FA401" s="118"/>
      <c r="FB401" s="118"/>
      <c r="FC401" s="118"/>
      <c r="FD401" s="118"/>
      <c r="FE401" s="118"/>
      <c r="FF401" s="118"/>
      <c r="FG401" s="118"/>
      <c r="FH401" s="118"/>
      <c r="FI401" s="118"/>
      <c r="FJ401" s="118"/>
      <c r="FK401" s="118"/>
      <c r="FL401" s="118"/>
      <c r="FM401" s="118"/>
      <c r="FN401" s="118"/>
      <c r="FO401" s="118"/>
      <c r="FP401" s="118"/>
      <c r="FQ401" s="118"/>
      <c r="FR401" s="118"/>
      <c r="FS401" s="118"/>
      <c r="FT401" s="118"/>
      <c r="FU401" s="118"/>
      <c r="FV401" s="118"/>
      <c r="FW401" s="118"/>
      <c r="FX401" s="118"/>
      <c r="FY401" s="118"/>
      <c r="FZ401" s="118"/>
      <c r="GA401" s="118"/>
      <c r="GB401" s="118"/>
      <c r="GC401" s="118"/>
      <c r="GD401" s="118"/>
      <c r="GE401" s="118"/>
      <c r="GF401" s="118"/>
      <c r="GG401" s="118"/>
      <c r="GH401" s="118"/>
      <c r="GI401" s="118"/>
      <c r="GJ401" s="118"/>
      <c r="GK401" s="118"/>
      <c r="GL401" s="118"/>
      <c r="GM401" s="118"/>
      <c r="GN401" s="118"/>
      <c r="GO401" s="118"/>
      <c r="GP401" s="118"/>
      <c r="GQ401" s="118"/>
      <c r="GR401" s="118"/>
      <c r="GS401" s="118"/>
      <c r="GT401" s="118"/>
      <c r="GU401" s="118"/>
      <c r="GV401" s="118"/>
      <c r="GW401" s="118"/>
      <c r="GX401" s="118"/>
      <c r="GY401" s="118"/>
      <c r="GZ401" s="118"/>
      <c r="HA401" s="118"/>
      <c r="HB401" s="118"/>
      <c r="HC401" s="118"/>
      <c r="HD401" s="118"/>
      <c r="HE401" s="118"/>
      <c r="HF401" s="118"/>
      <c r="HG401" s="118"/>
      <c r="HH401" s="118"/>
      <c r="HI401" s="118"/>
      <c r="HJ401" s="118"/>
      <c r="HK401" s="118"/>
      <c r="HL401" s="118"/>
      <c r="HM401" s="118"/>
      <c r="HN401" s="118"/>
      <c r="HO401" s="118"/>
      <c r="HP401" s="118"/>
    </row>
    <row r="402" spans="1:224" s="272" customFormat="1" x14ac:dyDescent="0.25">
      <c r="A402" s="112"/>
      <c r="B402" s="113"/>
      <c r="C402" s="113"/>
      <c r="D402" s="279"/>
      <c r="E402" s="280"/>
      <c r="F402" s="281"/>
      <c r="H402" s="199"/>
      <c r="I402" s="238"/>
      <c r="J402" s="119"/>
      <c r="K402" s="120"/>
      <c r="L402" s="118"/>
      <c r="M402" s="118"/>
      <c r="N402" s="118"/>
      <c r="O402" s="118"/>
      <c r="P402" s="118"/>
      <c r="Q402" s="118"/>
      <c r="R402" s="118"/>
      <c r="S402" s="118"/>
      <c r="T402" s="118"/>
      <c r="U402" s="118"/>
      <c r="V402" s="118"/>
      <c r="W402" s="118"/>
      <c r="X402" s="118"/>
      <c r="Y402" s="118"/>
      <c r="Z402" s="118"/>
      <c r="AA402" s="118"/>
      <c r="AB402" s="118"/>
      <c r="AC402" s="118"/>
      <c r="AD402" s="118"/>
      <c r="AE402" s="118"/>
      <c r="AF402" s="118"/>
      <c r="AG402" s="118"/>
      <c r="AH402" s="118"/>
      <c r="AI402" s="118"/>
      <c r="AJ402" s="118"/>
      <c r="AK402" s="118"/>
      <c r="AL402" s="118"/>
      <c r="AM402" s="118"/>
      <c r="AN402" s="118"/>
      <c r="AO402" s="118"/>
      <c r="AP402" s="118"/>
      <c r="AQ402" s="118"/>
      <c r="AR402" s="118"/>
      <c r="AS402" s="118"/>
      <c r="AT402" s="118"/>
      <c r="AU402" s="118"/>
      <c r="AV402" s="118"/>
      <c r="AW402" s="118"/>
      <c r="AX402" s="118"/>
      <c r="AY402" s="118"/>
      <c r="AZ402" s="118"/>
      <c r="BA402" s="118"/>
      <c r="BB402" s="118"/>
      <c r="BC402" s="118"/>
      <c r="BD402" s="118"/>
      <c r="BE402" s="118"/>
      <c r="BF402" s="118"/>
      <c r="BG402" s="118"/>
      <c r="BH402" s="118"/>
      <c r="BI402" s="118"/>
      <c r="BJ402" s="118"/>
      <c r="BK402" s="118"/>
      <c r="BL402" s="118"/>
      <c r="BM402" s="118"/>
      <c r="BN402" s="118"/>
      <c r="BO402" s="118"/>
      <c r="BP402" s="118"/>
      <c r="BQ402" s="118"/>
      <c r="BR402" s="118"/>
      <c r="BS402" s="118"/>
      <c r="BT402" s="118"/>
      <c r="BU402" s="118"/>
      <c r="BV402" s="118"/>
      <c r="BW402" s="118"/>
      <c r="BX402" s="118"/>
      <c r="BY402" s="118"/>
      <c r="BZ402" s="118"/>
      <c r="CA402" s="118"/>
      <c r="CB402" s="118"/>
      <c r="CC402" s="118"/>
      <c r="CD402" s="118"/>
      <c r="CE402" s="118"/>
      <c r="CF402" s="118"/>
      <c r="CG402" s="118"/>
      <c r="CH402" s="118"/>
      <c r="CI402" s="118"/>
      <c r="CJ402" s="118"/>
      <c r="CK402" s="118"/>
      <c r="CL402" s="118"/>
      <c r="CM402" s="118"/>
      <c r="CN402" s="118"/>
      <c r="CO402" s="118"/>
      <c r="CP402" s="118"/>
      <c r="CQ402" s="118"/>
      <c r="CR402" s="118"/>
      <c r="CS402" s="118"/>
      <c r="CT402" s="118"/>
      <c r="CU402" s="118"/>
      <c r="CV402" s="118"/>
      <c r="CW402" s="118"/>
      <c r="CX402" s="118"/>
      <c r="CY402" s="118"/>
      <c r="CZ402" s="118"/>
      <c r="DA402" s="118"/>
      <c r="DB402" s="118"/>
      <c r="DC402" s="118"/>
      <c r="DD402" s="118"/>
      <c r="DE402" s="118"/>
      <c r="DF402" s="118"/>
      <c r="DG402" s="118"/>
      <c r="DH402" s="118"/>
      <c r="DI402" s="118"/>
      <c r="DJ402" s="118"/>
      <c r="DK402" s="118"/>
      <c r="DL402" s="118"/>
      <c r="DM402" s="118"/>
      <c r="DN402" s="118"/>
      <c r="DO402" s="118"/>
      <c r="DP402" s="118"/>
      <c r="DQ402" s="118"/>
      <c r="DR402" s="118"/>
      <c r="DS402" s="118"/>
      <c r="DT402" s="118"/>
      <c r="DU402" s="118"/>
      <c r="DV402" s="118"/>
      <c r="DW402" s="118"/>
      <c r="DX402" s="118"/>
      <c r="DY402" s="118"/>
      <c r="DZ402" s="118"/>
      <c r="EA402" s="118"/>
      <c r="EB402" s="118"/>
      <c r="EC402" s="118"/>
      <c r="ED402" s="118"/>
      <c r="EE402" s="118"/>
      <c r="EF402" s="118"/>
      <c r="EG402" s="118"/>
      <c r="EH402" s="118"/>
      <c r="EI402" s="118"/>
      <c r="EJ402" s="118"/>
      <c r="EK402" s="118"/>
      <c r="EL402" s="118"/>
      <c r="EM402" s="118"/>
      <c r="EN402" s="118"/>
      <c r="EO402" s="118"/>
      <c r="EP402" s="118"/>
      <c r="EQ402" s="118"/>
      <c r="ER402" s="118"/>
      <c r="ES402" s="118"/>
      <c r="ET402" s="118"/>
      <c r="EU402" s="118"/>
      <c r="EV402" s="118"/>
      <c r="EW402" s="118"/>
      <c r="EX402" s="118"/>
      <c r="EY402" s="118"/>
      <c r="EZ402" s="118"/>
      <c r="FA402" s="118"/>
      <c r="FB402" s="118"/>
      <c r="FC402" s="118"/>
      <c r="FD402" s="118"/>
      <c r="FE402" s="118"/>
      <c r="FF402" s="118"/>
      <c r="FG402" s="118"/>
      <c r="FH402" s="118"/>
      <c r="FI402" s="118"/>
      <c r="FJ402" s="118"/>
      <c r="FK402" s="118"/>
      <c r="FL402" s="118"/>
      <c r="FM402" s="118"/>
      <c r="FN402" s="118"/>
      <c r="FO402" s="118"/>
      <c r="FP402" s="118"/>
      <c r="FQ402" s="118"/>
      <c r="FR402" s="118"/>
      <c r="FS402" s="118"/>
      <c r="FT402" s="118"/>
      <c r="FU402" s="118"/>
      <c r="FV402" s="118"/>
      <c r="FW402" s="118"/>
      <c r="FX402" s="118"/>
      <c r="FY402" s="118"/>
      <c r="FZ402" s="118"/>
      <c r="GA402" s="118"/>
      <c r="GB402" s="118"/>
      <c r="GC402" s="118"/>
      <c r="GD402" s="118"/>
      <c r="GE402" s="118"/>
      <c r="GF402" s="118"/>
      <c r="GG402" s="118"/>
      <c r="GH402" s="118"/>
      <c r="GI402" s="118"/>
      <c r="GJ402" s="118"/>
      <c r="GK402" s="118"/>
      <c r="GL402" s="118"/>
      <c r="GM402" s="118"/>
      <c r="GN402" s="118"/>
      <c r="GO402" s="118"/>
      <c r="GP402" s="118"/>
      <c r="GQ402" s="118"/>
      <c r="GR402" s="118"/>
      <c r="GS402" s="118"/>
      <c r="GT402" s="118"/>
      <c r="GU402" s="118"/>
      <c r="GV402" s="118"/>
      <c r="GW402" s="118"/>
      <c r="GX402" s="118"/>
      <c r="GY402" s="118"/>
      <c r="GZ402" s="118"/>
      <c r="HA402" s="118"/>
      <c r="HB402" s="118"/>
      <c r="HC402" s="118"/>
      <c r="HD402" s="118"/>
      <c r="HE402" s="118"/>
      <c r="HF402" s="118"/>
      <c r="HG402" s="118"/>
      <c r="HH402" s="118"/>
      <c r="HI402" s="118"/>
      <c r="HJ402" s="118"/>
      <c r="HK402" s="118"/>
      <c r="HL402" s="118"/>
      <c r="HM402" s="118"/>
      <c r="HN402" s="118"/>
      <c r="HO402" s="118"/>
      <c r="HP402" s="118"/>
    </row>
    <row r="403" spans="1:224" s="272" customFormat="1" x14ac:dyDescent="0.25">
      <c r="A403" s="112"/>
      <c r="B403" s="113"/>
      <c r="C403" s="113"/>
      <c r="D403" s="279"/>
      <c r="E403" s="280"/>
      <c r="F403" s="281"/>
      <c r="H403" s="199"/>
      <c r="I403" s="238"/>
      <c r="J403" s="119"/>
      <c r="K403" s="120"/>
      <c r="L403" s="118"/>
      <c r="M403" s="118"/>
      <c r="N403" s="118"/>
      <c r="O403" s="118"/>
      <c r="P403" s="118"/>
      <c r="Q403" s="118"/>
      <c r="R403" s="118"/>
      <c r="S403" s="118"/>
      <c r="T403" s="118"/>
      <c r="U403" s="118"/>
      <c r="V403" s="118"/>
      <c r="W403" s="118"/>
      <c r="X403" s="118"/>
      <c r="Y403" s="118"/>
      <c r="Z403" s="118"/>
      <c r="AA403" s="118"/>
      <c r="AB403" s="118"/>
      <c r="AC403" s="118"/>
      <c r="AD403" s="118"/>
      <c r="AE403" s="118"/>
      <c r="AF403" s="118"/>
      <c r="AG403" s="118"/>
      <c r="AH403" s="118"/>
      <c r="AI403" s="118"/>
      <c r="AJ403" s="118"/>
      <c r="AK403" s="118"/>
      <c r="AL403" s="118"/>
      <c r="AM403" s="118"/>
      <c r="AN403" s="118"/>
      <c r="AO403" s="118"/>
      <c r="AP403" s="118"/>
      <c r="AQ403" s="118"/>
      <c r="AR403" s="118"/>
      <c r="AS403" s="118"/>
      <c r="AT403" s="118"/>
      <c r="AU403" s="118"/>
      <c r="AV403" s="118"/>
      <c r="AW403" s="118"/>
      <c r="AX403" s="118"/>
      <c r="AY403" s="118"/>
      <c r="AZ403" s="118"/>
      <c r="BA403" s="118"/>
      <c r="BB403" s="118"/>
      <c r="BC403" s="118"/>
      <c r="BD403" s="118"/>
      <c r="BE403" s="118"/>
      <c r="BF403" s="118"/>
      <c r="BG403" s="118"/>
      <c r="BH403" s="118"/>
      <c r="BI403" s="118"/>
      <c r="BJ403" s="118"/>
      <c r="BK403" s="118"/>
      <c r="BL403" s="118"/>
      <c r="BM403" s="118"/>
      <c r="BN403" s="118"/>
      <c r="BO403" s="118"/>
      <c r="BP403" s="118"/>
      <c r="BQ403" s="118"/>
      <c r="BR403" s="118"/>
      <c r="BS403" s="118"/>
      <c r="BT403" s="118"/>
      <c r="BU403" s="118"/>
      <c r="BV403" s="118"/>
      <c r="BW403" s="118"/>
      <c r="BX403" s="118"/>
      <c r="BY403" s="118"/>
      <c r="BZ403" s="118"/>
      <c r="CA403" s="118"/>
      <c r="CB403" s="118"/>
      <c r="CC403" s="118"/>
      <c r="CD403" s="118"/>
      <c r="CE403" s="118"/>
      <c r="CF403" s="118"/>
      <c r="CG403" s="118"/>
      <c r="CH403" s="118"/>
      <c r="CI403" s="118"/>
      <c r="CJ403" s="118"/>
      <c r="CK403" s="118"/>
      <c r="CL403" s="118"/>
      <c r="CM403" s="118"/>
      <c r="CN403" s="118"/>
      <c r="CO403" s="118"/>
      <c r="CP403" s="118"/>
      <c r="CQ403" s="118"/>
      <c r="CR403" s="118"/>
      <c r="CS403" s="118"/>
      <c r="CT403" s="118"/>
      <c r="CU403" s="118"/>
      <c r="CV403" s="118"/>
      <c r="CW403" s="118"/>
      <c r="CX403" s="118"/>
      <c r="CY403" s="118"/>
      <c r="CZ403" s="118"/>
      <c r="DA403" s="118"/>
      <c r="DB403" s="118"/>
      <c r="DC403" s="118"/>
      <c r="DD403" s="118"/>
      <c r="DE403" s="118"/>
      <c r="DF403" s="118"/>
      <c r="DG403" s="118"/>
      <c r="DH403" s="118"/>
      <c r="DI403" s="118"/>
      <c r="DJ403" s="118"/>
      <c r="DK403" s="118"/>
      <c r="DL403" s="118"/>
      <c r="DM403" s="118"/>
      <c r="DN403" s="118"/>
      <c r="DO403" s="118"/>
      <c r="DP403" s="118"/>
      <c r="DQ403" s="118"/>
      <c r="DR403" s="118"/>
      <c r="DS403" s="118"/>
      <c r="DT403" s="118"/>
      <c r="DU403" s="118"/>
      <c r="DV403" s="118"/>
      <c r="DW403" s="118"/>
      <c r="DX403" s="118"/>
      <c r="DY403" s="118"/>
      <c r="DZ403" s="118"/>
      <c r="EA403" s="118"/>
      <c r="EB403" s="118"/>
      <c r="EC403" s="118"/>
      <c r="ED403" s="118"/>
      <c r="EE403" s="118"/>
      <c r="EF403" s="118"/>
      <c r="EG403" s="118"/>
      <c r="EH403" s="118"/>
      <c r="EI403" s="118"/>
      <c r="EJ403" s="118"/>
      <c r="EK403" s="118"/>
      <c r="EL403" s="118"/>
      <c r="EM403" s="118"/>
      <c r="EN403" s="118"/>
      <c r="EO403" s="118"/>
      <c r="EP403" s="118"/>
      <c r="EQ403" s="118"/>
      <c r="ER403" s="118"/>
      <c r="ES403" s="118"/>
      <c r="ET403" s="118"/>
      <c r="EU403" s="118"/>
      <c r="EV403" s="118"/>
      <c r="EW403" s="118"/>
      <c r="EX403" s="118"/>
      <c r="EY403" s="118"/>
      <c r="EZ403" s="118"/>
      <c r="FA403" s="118"/>
      <c r="FB403" s="118"/>
      <c r="FC403" s="118"/>
      <c r="FD403" s="118"/>
      <c r="FE403" s="118"/>
      <c r="FF403" s="118"/>
      <c r="FG403" s="118"/>
      <c r="FH403" s="118"/>
      <c r="FI403" s="118"/>
      <c r="FJ403" s="118"/>
      <c r="FK403" s="118"/>
      <c r="FL403" s="118"/>
      <c r="FM403" s="118"/>
      <c r="FN403" s="118"/>
      <c r="FO403" s="118"/>
      <c r="FP403" s="118"/>
      <c r="FQ403" s="118"/>
      <c r="FR403" s="118"/>
      <c r="FS403" s="118"/>
      <c r="FT403" s="118"/>
      <c r="FU403" s="118"/>
      <c r="FV403" s="118"/>
      <c r="FW403" s="118"/>
      <c r="FX403" s="118"/>
      <c r="FY403" s="118"/>
      <c r="FZ403" s="118"/>
      <c r="GA403" s="118"/>
      <c r="GB403" s="118"/>
      <c r="GC403" s="118"/>
      <c r="GD403" s="118"/>
      <c r="GE403" s="118"/>
      <c r="GF403" s="118"/>
      <c r="GG403" s="118"/>
      <c r="GH403" s="118"/>
      <c r="GI403" s="118"/>
      <c r="GJ403" s="118"/>
      <c r="GK403" s="118"/>
      <c r="GL403" s="118"/>
      <c r="GM403" s="118"/>
      <c r="GN403" s="118"/>
      <c r="GO403" s="118"/>
      <c r="GP403" s="118"/>
      <c r="GQ403" s="118"/>
      <c r="GR403" s="118"/>
      <c r="GS403" s="118"/>
      <c r="GT403" s="118"/>
      <c r="GU403" s="118"/>
      <c r="GV403" s="118"/>
      <c r="GW403" s="118"/>
      <c r="GX403" s="118"/>
      <c r="GY403" s="118"/>
      <c r="GZ403" s="118"/>
      <c r="HA403" s="118"/>
      <c r="HB403" s="118"/>
      <c r="HC403" s="118"/>
      <c r="HD403" s="118"/>
      <c r="HE403" s="118"/>
      <c r="HF403" s="118"/>
      <c r="HG403" s="118"/>
      <c r="HH403" s="118"/>
      <c r="HI403" s="118"/>
      <c r="HJ403" s="118"/>
      <c r="HK403" s="118"/>
      <c r="HL403" s="118"/>
      <c r="HM403" s="118"/>
      <c r="HN403" s="118"/>
      <c r="HO403" s="118"/>
      <c r="HP403" s="118"/>
    </row>
    <row r="404" spans="1:224" s="272" customFormat="1" x14ac:dyDescent="0.25">
      <c r="A404" s="112"/>
      <c r="B404" s="113"/>
      <c r="C404" s="113"/>
      <c r="D404" s="279"/>
      <c r="E404" s="280"/>
      <c r="F404" s="281"/>
      <c r="H404" s="199"/>
      <c r="I404" s="238"/>
      <c r="J404" s="119"/>
      <c r="K404" s="120"/>
      <c r="L404" s="118"/>
      <c r="M404" s="118"/>
      <c r="N404" s="118"/>
      <c r="O404" s="118"/>
      <c r="P404" s="118"/>
      <c r="Q404" s="118"/>
      <c r="R404" s="118"/>
      <c r="S404" s="118"/>
      <c r="T404" s="118"/>
      <c r="U404" s="118"/>
      <c r="V404" s="118"/>
      <c r="W404" s="118"/>
      <c r="X404" s="118"/>
      <c r="Y404" s="118"/>
      <c r="Z404" s="118"/>
      <c r="AA404" s="118"/>
      <c r="AB404" s="118"/>
      <c r="AC404" s="118"/>
      <c r="AD404" s="118"/>
      <c r="AE404" s="118"/>
      <c r="AF404" s="118"/>
      <c r="AG404" s="118"/>
      <c r="AH404" s="118"/>
      <c r="AI404" s="118"/>
      <c r="AJ404" s="118"/>
      <c r="AK404" s="118"/>
      <c r="AL404" s="118"/>
      <c r="AM404" s="118"/>
      <c r="AN404" s="118"/>
      <c r="AO404" s="118"/>
      <c r="AP404" s="118"/>
      <c r="AQ404" s="118"/>
      <c r="AR404" s="118"/>
      <c r="AS404" s="118"/>
      <c r="AT404" s="118"/>
      <c r="AU404" s="118"/>
      <c r="AV404" s="118"/>
      <c r="AW404" s="118"/>
      <c r="AX404" s="118"/>
      <c r="AY404" s="118"/>
      <c r="AZ404" s="118"/>
      <c r="BA404" s="118"/>
      <c r="BB404" s="118"/>
      <c r="BC404" s="118"/>
      <c r="BD404" s="118"/>
      <c r="BE404" s="118"/>
      <c r="BF404" s="118"/>
      <c r="BG404" s="118"/>
      <c r="BH404" s="118"/>
      <c r="BI404" s="118"/>
      <c r="BJ404" s="118"/>
      <c r="BK404" s="118"/>
      <c r="BL404" s="118"/>
      <c r="BM404" s="118"/>
      <c r="BN404" s="118"/>
      <c r="BO404" s="118"/>
      <c r="BP404" s="118"/>
      <c r="BQ404" s="118"/>
      <c r="BR404" s="118"/>
      <c r="BS404" s="118"/>
      <c r="BT404" s="118"/>
      <c r="BU404" s="118"/>
      <c r="BV404" s="118"/>
      <c r="BW404" s="118"/>
      <c r="BX404" s="118"/>
      <c r="BY404" s="118"/>
      <c r="BZ404" s="118"/>
      <c r="CA404" s="118"/>
      <c r="CB404" s="118"/>
      <c r="CC404" s="118"/>
      <c r="CD404" s="118"/>
      <c r="CE404" s="118"/>
      <c r="CF404" s="118"/>
      <c r="CG404" s="118"/>
      <c r="CH404" s="118"/>
      <c r="CI404" s="118"/>
      <c r="CJ404" s="118"/>
      <c r="CK404" s="118"/>
      <c r="CL404" s="118"/>
      <c r="CM404" s="118"/>
      <c r="CN404" s="118"/>
      <c r="CO404" s="118"/>
      <c r="CP404" s="118"/>
      <c r="CQ404" s="118"/>
      <c r="CR404" s="118"/>
      <c r="CS404" s="118"/>
      <c r="CT404" s="118"/>
      <c r="CU404" s="118"/>
      <c r="CV404" s="118"/>
      <c r="CW404" s="118"/>
      <c r="CX404" s="118"/>
      <c r="CY404" s="118"/>
      <c r="CZ404" s="118"/>
      <c r="DA404" s="118"/>
      <c r="DB404" s="118"/>
      <c r="DC404" s="118"/>
      <c r="DD404" s="118"/>
      <c r="DE404" s="118"/>
      <c r="DF404" s="118"/>
      <c r="DG404" s="118"/>
      <c r="DH404" s="118"/>
      <c r="DI404" s="118"/>
      <c r="DJ404" s="118"/>
      <c r="DK404" s="118"/>
      <c r="DL404" s="118"/>
      <c r="DM404" s="118"/>
      <c r="DN404" s="118"/>
      <c r="DO404" s="118"/>
      <c r="DP404" s="118"/>
      <c r="DQ404" s="118"/>
      <c r="DR404" s="118"/>
      <c r="DS404" s="118"/>
      <c r="DT404" s="118"/>
      <c r="DU404" s="118"/>
      <c r="DV404" s="118"/>
      <c r="DW404" s="118"/>
      <c r="DX404" s="118"/>
      <c r="DY404" s="118"/>
      <c r="DZ404" s="118"/>
      <c r="EA404" s="118"/>
      <c r="EB404" s="118"/>
      <c r="EC404" s="118"/>
      <c r="ED404" s="118"/>
      <c r="EE404" s="118"/>
      <c r="EF404" s="118"/>
      <c r="EG404" s="118"/>
      <c r="EH404" s="118"/>
      <c r="EI404" s="118"/>
      <c r="EJ404" s="118"/>
      <c r="EK404" s="118"/>
      <c r="EL404" s="118"/>
      <c r="EM404" s="118"/>
      <c r="EN404" s="118"/>
      <c r="EO404" s="118"/>
      <c r="EP404" s="118"/>
      <c r="EQ404" s="118"/>
      <c r="ER404" s="118"/>
      <c r="ES404" s="118"/>
      <c r="ET404" s="118"/>
      <c r="EU404" s="118"/>
      <c r="EV404" s="118"/>
      <c r="EW404" s="118"/>
      <c r="EX404" s="118"/>
      <c r="EY404" s="118"/>
      <c r="EZ404" s="118"/>
      <c r="FA404" s="118"/>
      <c r="FB404" s="118"/>
      <c r="FC404" s="118"/>
      <c r="FD404" s="118"/>
      <c r="FE404" s="118"/>
      <c r="FF404" s="118"/>
      <c r="FG404" s="118"/>
      <c r="FH404" s="118"/>
      <c r="FI404" s="118"/>
      <c r="FJ404" s="118"/>
      <c r="FK404" s="118"/>
      <c r="FL404" s="118"/>
      <c r="FM404" s="118"/>
      <c r="FN404" s="118"/>
      <c r="FO404" s="118"/>
      <c r="FP404" s="118"/>
      <c r="FQ404" s="118"/>
      <c r="FR404" s="118"/>
      <c r="FS404" s="118"/>
      <c r="FT404" s="118"/>
      <c r="FU404" s="118"/>
      <c r="FV404" s="118"/>
      <c r="FW404" s="118"/>
      <c r="FX404" s="118"/>
      <c r="FY404" s="118"/>
      <c r="FZ404" s="118"/>
      <c r="GA404" s="118"/>
      <c r="GB404" s="118"/>
      <c r="GC404" s="118"/>
      <c r="GD404" s="118"/>
      <c r="GE404" s="118"/>
      <c r="GF404" s="118"/>
      <c r="GG404" s="118"/>
      <c r="GH404" s="118"/>
      <c r="GI404" s="118"/>
      <c r="GJ404" s="118"/>
      <c r="GK404" s="118"/>
      <c r="GL404" s="118"/>
      <c r="GM404" s="118"/>
      <c r="GN404" s="118"/>
      <c r="GO404" s="118"/>
      <c r="GP404" s="118"/>
      <c r="GQ404" s="118"/>
      <c r="GR404" s="118"/>
      <c r="GS404" s="118"/>
      <c r="GT404" s="118"/>
      <c r="GU404" s="118"/>
      <c r="GV404" s="118"/>
      <c r="GW404" s="118"/>
      <c r="GX404" s="118"/>
      <c r="GY404" s="118"/>
      <c r="GZ404" s="118"/>
      <c r="HA404" s="118"/>
      <c r="HB404" s="118"/>
      <c r="HC404" s="118"/>
      <c r="HD404" s="118"/>
      <c r="HE404" s="118"/>
      <c r="HF404" s="118"/>
      <c r="HG404" s="118"/>
      <c r="HH404" s="118"/>
      <c r="HI404" s="118"/>
      <c r="HJ404" s="118"/>
      <c r="HK404" s="118"/>
      <c r="HL404" s="118"/>
      <c r="HM404" s="118"/>
      <c r="HN404" s="118"/>
      <c r="HO404" s="118"/>
      <c r="HP404" s="118"/>
    </row>
    <row r="405" spans="1:224" s="272" customFormat="1" x14ac:dyDescent="0.25">
      <c r="A405" s="112"/>
      <c r="B405" s="113"/>
      <c r="C405" s="113"/>
      <c r="D405" s="279"/>
      <c r="E405" s="280"/>
      <c r="F405" s="281"/>
      <c r="H405" s="199"/>
      <c r="I405" s="238"/>
      <c r="J405" s="119"/>
      <c r="K405" s="120"/>
      <c r="L405" s="118"/>
      <c r="M405" s="118"/>
      <c r="N405" s="118"/>
      <c r="O405" s="118"/>
      <c r="P405" s="118"/>
      <c r="Q405" s="118"/>
      <c r="R405" s="118"/>
      <c r="S405" s="118"/>
      <c r="T405" s="118"/>
      <c r="U405" s="118"/>
      <c r="V405" s="118"/>
      <c r="W405" s="118"/>
      <c r="X405" s="118"/>
      <c r="Y405" s="118"/>
      <c r="Z405" s="118"/>
      <c r="AA405" s="118"/>
      <c r="AB405" s="118"/>
      <c r="AC405" s="118"/>
      <c r="AD405" s="118"/>
      <c r="AE405" s="118"/>
      <c r="AF405" s="118"/>
      <c r="AG405" s="118"/>
      <c r="AH405" s="118"/>
      <c r="AI405" s="118"/>
      <c r="AJ405" s="118"/>
      <c r="AK405" s="118"/>
      <c r="AL405" s="118"/>
      <c r="AM405" s="118"/>
      <c r="AN405" s="118"/>
      <c r="AO405" s="118"/>
      <c r="AP405" s="118"/>
      <c r="AQ405" s="118"/>
      <c r="AR405" s="118"/>
      <c r="AS405" s="118"/>
      <c r="AT405" s="118"/>
      <c r="AU405" s="118"/>
      <c r="AV405" s="118"/>
      <c r="AW405" s="118"/>
      <c r="AX405" s="118"/>
      <c r="AY405" s="118"/>
      <c r="AZ405" s="118"/>
      <c r="BA405" s="118"/>
      <c r="BB405" s="118"/>
      <c r="BC405" s="118"/>
      <c r="BD405" s="118"/>
      <c r="BE405" s="118"/>
      <c r="BF405" s="118"/>
      <c r="BG405" s="118"/>
      <c r="BH405" s="118"/>
      <c r="BI405" s="118"/>
      <c r="BJ405" s="118"/>
      <c r="BK405" s="118"/>
      <c r="BL405" s="118"/>
      <c r="BM405" s="118"/>
      <c r="BN405" s="118"/>
      <c r="BO405" s="118"/>
      <c r="BP405" s="118"/>
      <c r="BQ405" s="118"/>
      <c r="BR405" s="118"/>
      <c r="BS405" s="118"/>
      <c r="BT405" s="118"/>
      <c r="BU405" s="118"/>
      <c r="BV405" s="118"/>
      <c r="BW405" s="118"/>
      <c r="BX405" s="118"/>
      <c r="BY405" s="118"/>
      <c r="BZ405" s="118"/>
      <c r="CA405" s="118"/>
      <c r="CB405" s="118"/>
      <c r="CC405" s="118"/>
      <c r="CD405" s="118"/>
      <c r="CE405" s="118"/>
      <c r="CF405" s="118"/>
      <c r="CG405" s="118"/>
      <c r="CH405" s="118"/>
      <c r="CI405" s="118"/>
      <c r="CJ405" s="118"/>
      <c r="CK405" s="118"/>
      <c r="CL405" s="118"/>
      <c r="CM405" s="118"/>
      <c r="CN405" s="118"/>
      <c r="CO405" s="118"/>
      <c r="CP405" s="118"/>
      <c r="CQ405" s="118"/>
      <c r="CR405" s="118"/>
      <c r="CS405" s="118"/>
      <c r="CT405" s="118"/>
      <c r="CU405" s="118"/>
      <c r="CV405" s="118"/>
      <c r="CW405" s="118"/>
      <c r="CX405" s="118"/>
      <c r="CY405" s="118"/>
      <c r="CZ405" s="118"/>
      <c r="DA405" s="118"/>
      <c r="DB405" s="118"/>
      <c r="DC405" s="118"/>
      <c r="DD405" s="118"/>
      <c r="DE405" s="118"/>
      <c r="DF405" s="118"/>
      <c r="DG405" s="118"/>
      <c r="DH405" s="118"/>
      <c r="DI405" s="118"/>
      <c r="DJ405" s="118"/>
      <c r="DK405" s="118"/>
      <c r="DL405" s="118"/>
      <c r="DM405" s="118"/>
      <c r="DN405" s="118"/>
      <c r="DO405" s="118"/>
      <c r="DP405" s="118"/>
      <c r="DQ405" s="118"/>
      <c r="DR405" s="118"/>
      <c r="DS405" s="118"/>
      <c r="DT405" s="118"/>
      <c r="DU405" s="118"/>
      <c r="DV405" s="118"/>
      <c r="DW405" s="118"/>
      <c r="DX405" s="118"/>
      <c r="DY405" s="118"/>
      <c r="DZ405" s="118"/>
      <c r="EA405" s="118"/>
      <c r="EB405" s="118"/>
      <c r="EC405" s="118"/>
      <c r="ED405" s="118"/>
      <c r="EE405" s="118"/>
      <c r="EF405" s="118"/>
      <c r="EG405" s="118"/>
      <c r="EH405" s="118"/>
      <c r="EI405" s="118"/>
      <c r="EJ405" s="118"/>
      <c r="EK405" s="118"/>
      <c r="EL405" s="118"/>
      <c r="EM405" s="118"/>
      <c r="EN405" s="118"/>
      <c r="EO405" s="118"/>
      <c r="EP405" s="118"/>
      <c r="EQ405" s="118"/>
      <c r="ER405" s="118"/>
      <c r="ES405" s="118"/>
      <c r="ET405" s="118"/>
      <c r="EU405" s="118"/>
      <c r="EV405" s="118"/>
      <c r="EW405" s="118"/>
      <c r="EX405" s="118"/>
      <c r="EY405" s="118"/>
      <c r="EZ405" s="118"/>
      <c r="FA405" s="118"/>
      <c r="FB405" s="118"/>
      <c r="FC405" s="118"/>
      <c r="FD405" s="118"/>
      <c r="FE405" s="118"/>
      <c r="FF405" s="118"/>
      <c r="FG405" s="118"/>
      <c r="FH405" s="118"/>
      <c r="FI405" s="118"/>
      <c r="FJ405" s="118"/>
      <c r="FK405" s="118"/>
      <c r="FL405" s="118"/>
      <c r="FM405" s="118"/>
      <c r="FN405" s="118"/>
      <c r="FO405" s="118"/>
      <c r="FP405" s="118"/>
      <c r="FQ405" s="118"/>
      <c r="FR405" s="118"/>
      <c r="FS405" s="118"/>
      <c r="FT405" s="118"/>
      <c r="FU405" s="118"/>
      <c r="FV405" s="118"/>
      <c r="FW405" s="118"/>
      <c r="FX405" s="118"/>
      <c r="FY405" s="118"/>
      <c r="FZ405" s="118"/>
      <c r="GA405" s="118"/>
      <c r="GB405" s="118"/>
      <c r="GC405" s="118"/>
      <c r="GD405" s="118"/>
      <c r="GE405" s="118"/>
      <c r="GF405" s="118"/>
      <c r="GG405" s="118"/>
      <c r="GH405" s="118"/>
      <c r="GI405" s="118"/>
      <c r="GJ405" s="118"/>
      <c r="GK405" s="118"/>
      <c r="GL405" s="118"/>
      <c r="GM405" s="118"/>
      <c r="GN405" s="118"/>
      <c r="GO405" s="118"/>
      <c r="GP405" s="118"/>
      <c r="GQ405" s="118"/>
      <c r="GR405" s="118"/>
      <c r="GS405" s="118"/>
      <c r="GT405" s="118"/>
      <c r="GU405" s="118"/>
      <c r="GV405" s="118"/>
      <c r="GW405" s="118"/>
      <c r="GX405" s="118"/>
      <c r="GY405" s="118"/>
      <c r="GZ405" s="118"/>
      <c r="HA405" s="118"/>
      <c r="HB405" s="118"/>
      <c r="HC405" s="118"/>
      <c r="HD405" s="118"/>
      <c r="HE405" s="118"/>
      <c r="HF405" s="118"/>
      <c r="HG405" s="118"/>
      <c r="HH405" s="118"/>
      <c r="HI405" s="118"/>
      <c r="HJ405" s="118"/>
      <c r="HK405" s="118"/>
      <c r="HL405" s="118"/>
      <c r="HM405" s="118"/>
      <c r="HN405" s="118"/>
      <c r="HO405" s="118"/>
      <c r="HP405" s="118"/>
    </row>
    <row r="406" spans="1:224" s="272" customFormat="1" x14ac:dyDescent="0.25">
      <c r="A406" s="112"/>
      <c r="B406" s="113"/>
      <c r="C406" s="113"/>
      <c r="D406" s="279"/>
      <c r="E406" s="280"/>
      <c r="F406" s="281"/>
      <c r="H406" s="199"/>
      <c r="I406" s="238"/>
      <c r="J406" s="119"/>
      <c r="K406" s="120"/>
      <c r="L406" s="118"/>
      <c r="M406" s="118"/>
      <c r="N406" s="118"/>
      <c r="O406" s="118"/>
      <c r="P406" s="118"/>
      <c r="Q406" s="118"/>
      <c r="R406" s="118"/>
      <c r="S406" s="118"/>
      <c r="T406" s="118"/>
      <c r="U406" s="118"/>
      <c r="V406" s="118"/>
      <c r="W406" s="118"/>
      <c r="X406" s="118"/>
      <c r="Y406" s="118"/>
      <c r="Z406" s="118"/>
      <c r="AA406" s="118"/>
      <c r="AB406" s="118"/>
      <c r="AC406" s="118"/>
      <c r="AD406" s="118"/>
      <c r="AE406" s="118"/>
      <c r="AF406" s="118"/>
      <c r="AG406" s="118"/>
      <c r="AH406" s="118"/>
      <c r="AI406" s="118"/>
      <c r="AJ406" s="118"/>
      <c r="AK406" s="118"/>
      <c r="AL406" s="118"/>
      <c r="AM406" s="118"/>
      <c r="AN406" s="118"/>
      <c r="AO406" s="118"/>
      <c r="AP406" s="118"/>
      <c r="AQ406" s="118"/>
      <c r="AR406" s="118"/>
      <c r="AS406" s="118"/>
      <c r="AT406" s="118"/>
      <c r="AU406" s="118"/>
      <c r="AV406" s="118"/>
      <c r="AW406" s="118"/>
      <c r="AX406" s="118"/>
      <c r="AY406" s="118"/>
      <c r="AZ406" s="118"/>
      <c r="BA406" s="118"/>
      <c r="BB406" s="118"/>
      <c r="BC406" s="118"/>
      <c r="BD406" s="118"/>
      <c r="BE406" s="118"/>
      <c r="BF406" s="118"/>
      <c r="BG406" s="118"/>
      <c r="BH406" s="118"/>
      <c r="BI406" s="118"/>
      <c r="BJ406" s="118"/>
      <c r="BK406" s="118"/>
      <c r="BL406" s="118"/>
      <c r="BM406" s="118"/>
      <c r="BN406" s="118"/>
      <c r="BO406" s="118"/>
      <c r="BP406" s="118"/>
      <c r="BQ406" s="118"/>
      <c r="BR406" s="118"/>
      <c r="BS406" s="118"/>
      <c r="BT406" s="118"/>
      <c r="BU406" s="118"/>
      <c r="BV406" s="118"/>
      <c r="BW406" s="118"/>
      <c r="BX406" s="118"/>
      <c r="BY406" s="118"/>
      <c r="BZ406" s="118"/>
      <c r="CA406" s="118"/>
      <c r="CB406" s="118"/>
      <c r="CC406" s="118"/>
      <c r="CD406" s="118"/>
      <c r="CE406" s="118"/>
      <c r="CF406" s="118"/>
      <c r="CG406" s="118"/>
      <c r="CH406" s="118"/>
      <c r="CI406" s="118"/>
      <c r="CJ406" s="118"/>
      <c r="CK406" s="118"/>
      <c r="CL406" s="118"/>
      <c r="CM406" s="118"/>
      <c r="CN406" s="118"/>
      <c r="CO406" s="118"/>
      <c r="CP406" s="118"/>
      <c r="CQ406" s="118"/>
      <c r="CR406" s="118"/>
      <c r="CS406" s="118"/>
      <c r="CT406" s="118"/>
      <c r="CU406" s="118"/>
      <c r="CV406" s="118"/>
      <c r="CW406" s="118"/>
      <c r="CX406" s="118"/>
      <c r="CY406" s="118"/>
      <c r="CZ406" s="118"/>
      <c r="DA406" s="118"/>
      <c r="DB406" s="118"/>
      <c r="DC406" s="118"/>
      <c r="DD406" s="118"/>
      <c r="DE406" s="118"/>
      <c r="DF406" s="118"/>
      <c r="DG406" s="118"/>
      <c r="DH406" s="118"/>
      <c r="DI406" s="118"/>
      <c r="DJ406" s="118"/>
      <c r="DK406" s="118"/>
      <c r="DL406" s="118"/>
      <c r="DM406" s="118"/>
      <c r="DN406" s="118"/>
      <c r="DO406" s="118"/>
      <c r="DP406" s="118"/>
      <c r="DQ406" s="118"/>
      <c r="DR406" s="118"/>
      <c r="DS406" s="118"/>
      <c r="DT406" s="118"/>
      <c r="DU406" s="118"/>
      <c r="DV406" s="118"/>
      <c r="DW406" s="118"/>
      <c r="DX406" s="118"/>
      <c r="DY406" s="118"/>
      <c r="DZ406" s="118"/>
      <c r="EA406" s="118"/>
      <c r="EB406" s="118"/>
      <c r="EC406" s="118"/>
      <c r="ED406" s="118"/>
      <c r="EE406" s="118"/>
      <c r="EF406" s="118"/>
      <c r="EG406" s="118"/>
      <c r="EH406" s="118"/>
      <c r="EI406" s="118"/>
      <c r="EJ406" s="118"/>
      <c r="EK406" s="118"/>
      <c r="EL406" s="118"/>
      <c r="EM406" s="118"/>
      <c r="EN406" s="118"/>
      <c r="EO406" s="118"/>
      <c r="EP406" s="118"/>
      <c r="EQ406" s="118"/>
      <c r="ER406" s="118"/>
      <c r="ES406" s="118"/>
      <c r="ET406" s="118"/>
      <c r="EU406" s="118"/>
      <c r="EV406" s="118"/>
      <c r="EW406" s="118"/>
      <c r="EX406" s="118"/>
      <c r="EY406" s="118"/>
      <c r="EZ406" s="118"/>
      <c r="FA406" s="118"/>
      <c r="FB406" s="118"/>
      <c r="FC406" s="118"/>
      <c r="FD406" s="118"/>
      <c r="FE406" s="118"/>
      <c r="FF406" s="118"/>
      <c r="FG406" s="118"/>
      <c r="FH406" s="118"/>
      <c r="FI406" s="118"/>
      <c r="FJ406" s="118"/>
      <c r="FK406" s="118"/>
      <c r="FL406" s="118"/>
      <c r="FM406" s="118"/>
      <c r="FN406" s="118"/>
      <c r="FO406" s="118"/>
      <c r="FP406" s="118"/>
      <c r="FQ406" s="118"/>
      <c r="FR406" s="118"/>
      <c r="FS406" s="118"/>
      <c r="FT406" s="118"/>
      <c r="FU406" s="118"/>
      <c r="FV406" s="118"/>
      <c r="FW406" s="118"/>
      <c r="FX406" s="118"/>
      <c r="FY406" s="118"/>
      <c r="FZ406" s="118"/>
      <c r="GA406" s="118"/>
      <c r="GB406" s="118"/>
      <c r="GC406" s="118"/>
      <c r="GD406" s="118"/>
      <c r="GE406" s="118"/>
      <c r="GF406" s="118"/>
      <c r="GG406" s="118"/>
      <c r="GH406" s="118"/>
      <c r="GI406" s="118"/>
      <c r="GJ406" s="118"/>
      <c r="GK406" s="118"/>
      <c r="GL406" s="118"/>
      <c r="GM406" s="118"/>
      <c r="GN406" s="118"/>
      <c r="GO406" s="118"/>
      <c r="GP406" s="118"/>
      <c r="GQ406" s="118"/>
      <c r="GR406" s="118"/>
      <c r="GS406" s="118"/>
      <c r="GT406" s="118"/>
      <c r="GU406" s="118"/>
      <c r="GV406" s="118"/>
      <c r="GW406" s="118"/>
      <c r="GX406" s="118"/>
      <c r="GY406" s="118"/>
      <c r="GZ406" s="118"/>
      <c r="HA406" s="118"/>
      <c r="HB406" s="118"/>
      <c r="HC406" s="118"/>
      <c r="HD406" s="118"/>
      <c r="HE406" s="118"/>
      <c r="HF406" s="118"/>
      <c r="HG406" s="118"/>
      <c r="HH406" s="118"/>
      <c r="HI406" s="118"/>
      <c r="HJ406" s="118"/>
      <c r="HK406" s="118"/>
      <c r="HL406" s="118"/>
      <c r="HM406" s="118"/>
      <c r="HN406" s="118"/>
      <c r="HO406" s="118"/>
      <c r="HP406" s="118"/>
    </row>
    <row r="407" spans="1:224" s="272" customFormat="1" ht="15.6" x14ac:dyDescent="0.25">
      <c r="A407" s="112"/>
      <c r="B407" s="113"/>
      <c r="C407" s="113"/>
      <c r="D407" s="275"/>
      <c r="E407" s="276"/>
      <c r="F407" s="277"/>
      <c r="H407" s="199"/>
      <c r="I407" s="238"/>
      <c r="J407" s="119"/>
      <c r="K407" s="120"/>
      <c r="L407" s="118"/>
      <c r="M407" s="118"/>
      <c r="N407" s="118"/>
      <c r="O407" s="118"/>
      <c r="P407" s="118"/>
      <c r="Q407" s="118"/>
      <c r="R407" s="118"/>
      <c r="S407" s="118"/>
      <c r="T407" s="118"/>
      <c r="U407" s="118"/>
      <c r="V407" s="118"/>
      <c r="W407" s="118"/>
      <c r="X407" s="118"/>
      <c r="Y407" s="118"/>
      <c r="Z407" s="118"/>
      <c r="AA407" s="118"/>
      <c r="AB407" s="118"/>
      <c r="AC407" s="118"/>
      <c r="AD407" s="118"/>
      <c r="AE407" s="118"/>
      <c r="AF407" s="118"/>
      <c r="AG407" s="118"/>
      <c r="AH407" s="118"/>
      <c r="AI407" s="118"/>
      <c r="AJ407" s="118"/>
      <c r="AK407" s="118"/>
      <c r="AL407" s="118"/>
      <c r="AM407" s="118"/>
      <c r="AN407" s="118"/>
      <c r="AO407" s="118"/>
      <c r="AP407" s="118"/>
      <c r="AQ407" s="118"/>
      <c r="AR407" s="118"/>
      <c r="AS407" s="118"/>
      <c r="AT407" s="118"/>
      <c r="AU407" s="118"/>
      <c r="AV407" s="118"/>
      <c r="AW407" s="118"/>
      <c r="AX407" s="118"/>
      <c r="AY407" s="118"/>
      <c r="AZ407" s="118"/>
      <c r="BA407" s="118"/>
      <c r="BB407" s="118"/>
      <c r="BC407" s="118"/>
      <c r="BD407" s="118"/>
      <c r="BE407" s="118"/>
      <c r="BF407" s="118"/>
      <c r="BG407" s="118"/>
      <c r="BH407" s="118"/>
      <c r="BI407" s="118"/>
      <c r="BJ407" s="118"/>
      <c r="BK407" s="118"/>
      <c r="BL407" s="118"/>
      <c r="BM407" s="118"/>
      <c r="BN407" s="118"/>
      <c r="BO407" s="118"/>
      <c r="BP407" s="118"/>
      <c r="BQ407" s="118"/>
      <c r="BR407" s="118"/>
      <c r="BS407" s="118"/>
      <c r="BT407" s="118"/>
      <c r="BU407" s="118"/>
      <c r="BV407" s="118"/>
      <c r="BW407" s="118"/>
      <c r="BX407" s="118"/>
      <c r="BY407" s="118"/>
      <c r="BZ407" s="118"/>
      <c r="CA407" s="118"/>
      <c r="CB407" s="118"/>
      <c r="CC407" s="118"/>
      <c r="CD407" s="118"/>
      <c r="CE407" s="118"/>
      <c r="CF407" s="118"/>
      <c r="CG407" s="118"/>
      <c r="CH407" s="118"/>
      <c r="CI407" s="118"/>
      <c r="CJ407" s="118"/>
      <c r="CK407" s="118"/>
      <c r="CL407" s="118"/>
      <c r="CM407" s="118"/>
      <c r="CN407" s="118"/>
      <c r="CO407" s="118"/>
      <c r="CP407" s="118"/>
      <c r="CQ407" s="118"/>
      <c r="CR407" s="118"/>
      <c r="CS407" s="118"/>
      <c r="CT407" s="118"/>
      <c r="CU407" s="118"/>
      <c r="CV407" s="118"/>
      <c r="CW407" s="118"/>
      <c r="CX407" s="118"/>
      <c r="CY407" s="118"/>
      <c r="CZ407" s="118"/>
      <c r="DA407" s="118"/>
      <c r="DB407" s="118"/>
      <c r="DC407" s="118"/>
      <c r="DD407" s="118"/>
      <c r="DE407" s="118"/>
      <c r="DF407" s="118"/>
      <c r="DG407" s="118"/>
      <c r="DH407" s="118"/>
      <c r="DI407" s="118"/>
      <c r="DJ407" s="118"/>
      <c r="DK407" s="118"/>
      <c r="DL407" s="118"/>
      <c r="DM407" s="118"/>
      <c r="DN407" s="118"/>
      <c r="DO407" s="118"/>
      <c r="DP407" s="118"/>
      <c r="DQ407" s="118"/>
      <c r="DR407" s="118"/>
      <c r="DS407" s="118"/>
      <c r="DT407" s="118"/>
      <c r="DU407" s="118"/>
      <c r="DV407" s="118"/>
      <c r="DW407" s="118"/>
      <c r="DX407" s="118"/>
      <c r="DY407" s="118"/>
      <c r="DZ407" s="118"/>
      <c r="EA407" s="118"/>
      <c r="EB407" s="118"/>
      <c r="EC407" s="118"/>
      <c r="ED407" s="118"/>
      <c r="EE407" s="118"/>
      <c r="EF407" s="118"/>
      <c r="EG407" s="118"/>
      <c r="EH407" s="118"/>
      <c r="EI407" s="118"/>
      <c r="EJ407" s="118"/>
      <c r="EK407" s="118"/>
      <c r="EL407" s="118"/>
      <c r="EM407" s="118"/>
      <c r="EN407" s="118"/>
      <c r="EO407" s="118"/>
      <c r="EP407" s="118"/>
      <c r="EQ407" s="118"/>
      <c r="ER407" s="118"/>
      <c r="ES407" s="118"/>
      <c r="ET407" s="118"/>
      <c r="EU407" s="118"/>
      <c r="EV407" s="118"/>
      <c r="EW407" s="118"/>
      <c r="EX407" s="118"/>
      <c r="EY407" s="118"/>
      <c r="EZ407" s="118"/>
      <c r="FA407" s="118"/>
      <c r="FB407" s="118"/>
      <c r="FC407" s="118"/>
      <c r="FD407" s="118"/>
      <c r="FE407" s="118"/>
      <c r="FF407" s="118"/>
      <c r="FG407" s="118"/>
      <c r="FH407" s="118"/>
      <c r="FI407" s="118"/>
      <c r="FJ407" s="118"/>
      <c r="FK407" s="118"/>
      <c r="FL407" s="118"/>
      <c r="FM407" s="118"/>
      <c r="FN407" s="118"/>
      <c r="FO407" s="118"/>
      <c r="FP407" s="118"/>
      <c r="FQ407" s="118"/>
      <c r="FR407" s="118"/>
      <c r="FS407" s="118"/>
      <c r="FT407" s="118"/>
      <c r="FU407" s="118"/>
      <c r="FV407" s="118"/>
      <c r="FW407" s="118"/>
      <c r="FX407" s="118"/>
      <c r="FY407" s="118"/>
      <c r="FZ407" s="118"/>
      <c r="GA407" s="118"/>
      <c r="GB407" s="118"/>
      <c r="GC407" s="118"/>
      <c r="GD407" s="118"/>
      <c r="GE407" s="118"/>
      <c r="GF407" s="118"/>
      <c r="GG407" s="118"/>
      <c r="GH407" s="118"/>
      <c r="GI407" s="118"/>
      <c r="GJ407" s="118"/>
      <c r="GK407" s="118"/>
      <c r="GL407" s="118"/>
      <c r="GM407" s="118"/>
      <c r="GN407" s="118"/>
      <c r="GO407" s="118"/>
      <c r="GP407" s="118"/>
      <c r="GQ407" s="118"/>
      <c r="GR407" s="118"/>
      <c r="GS407" s="118"/>
      <c r="GT407" s="118"/>
      <c r="GU407" s="118"/>
      <c r="GV407" s="118"/>
      <c r="GW407" s="118"/>
      <c r="GX407" s="118"/>
      <c r="GY407" s="118"/>
      <c r="GZ407" s="118"/>
      <c r="HA407" s="118"/>
      <c r="HB407" s="118"/>
      <c r="HC407" s="118"/>
      <c r="HD407" s="118"/>
      <c r="HE407" s="118"/>
      <c r="HF407" s="118"/>
      <c r="HG407" s="118"/>
      <c r="HH407" s="118"/>
      <c r="HI407" s="118"/>
      <c r="HJ407" s="118"/>
      <c r="HK407" s="118"/>
      <c r="HL407" s="118"/>
      <c r="HM407" s="118"/>
      <c r="HN407" s="118"/>
      <c r="HO407" s="118"/>
      <c r="HP407" s="118"/>
    </row>
    <row r="408" spans="1:224" s="272" customFormat="1" ht="15.6" x14ac:dyDescent="0.25">
      <c r="A408" s="112"/>
      <c r="B408" s="113"/>
      <c r="C408" s="113"/>
      <c r="D408" s="275"/>
      <c r="E408" s="276"/>
      <c r="F408" s="277"/>
      <c r="H408" s="199"/>
      <c r="I408" s="238"/>
      <c r="J408" s="119"/>
      <c r="K408" s="120"/>
      <c r="L408" s="118"/>
      <c r="M408" s="118"/>
      <c r="N408" s="118"/>
      <c r="O408" s="118"/>
      <c r="P408" s="118"/>
      <c r="Q408" s="118"/>
      <c r="R408" s="118"/>
      <c r="S408" s="118"/>
      <c r="T408" s="118"/>
      <c r="U408" s="118"/>
      <c r="V408" s="118"/>
      <c r="W408" s="118"/>
      <c r="X408" s="118"/>
      <c r="Y408" s="118"/>
      <c r="Z408" s="118"/>
      <c r="AA408" s="118"/>
      <c r="AB408" s="118"/>
      <c r="AC408" s="118"/>
      <c r="AD408" s="118"/>
      <c r="AE408" s="118"/>
      <c r="AF408" s="118"/>
      <c r="AG408" s="118"/>
      <c r="AH408" s="118"/>
      <c r="AI408" s="118"/>
      <c r="AJ408" s="118"/>
      <c r="AK408" s="118"/>
      <c r="AL408" s="118"/>
      <c r="AM408" s="118"/>
      <c r="AN408" s="118"/>
      <c r="AO408" s="118"/>
      <c r="AP408" s="118"/>
      <c r="AQ408" s="118"/>
      <c r="AR408" s="118"/>
      <c r="AS408" s="118"/>
      <c r="AT408" s="118"/>
      <c r="AU408" s="118"/>
      <c r="AV408" s="118"/>
      <c r="AW408" s="118"/>
      <c r="AX408" s="118"/>
      <c r="AY408" s="118"/>
      <c r="AZ408" s="118"/>
      <c r="BA408" s="118"/>
      <c r="BB408" s="118"/>
      <c r="BC408" s="118"/>
      <c r="BD408" s="118"/>
      <c r="BE408" s="118"/>
      <c r="BF408" s="118"/>
      <c r="BG408" s="118"/>
      <c r="BH408" s="118"/>
      <c r="BI408" s="118"/>
      <c r="BJ408" s="118"/>
      <c r="BK408" s="118"/>
      <c r="BL408" s="118"/>
      <c r="BM408" s="118"/>
      <c r="BN408" s="118"/>
      <c r="BO408" s="118"/>
      <c r="BP408" s="118"/>
      <c r="BQ408" s="118"/>
      <c r="BR408" s="118"/>
      <c r="BS408" s="118"/>
      <c r="BT408" s="118"/>
      <c r="BU408" s="118"/>
      <c r="BV408" s="118"/>
      <c r="BW408" s="118"/>
      <c r="BX408" s="118"/>
      <c r="BY408" s="118"/>
      <c r="BZ408" s="118"/>
      <c r="CA408" s="118"/>
      <c r="CB408" s="118"/>
      <c r="CC408" s="118"/>
      <c r="CD408" s="118"/>
      <c r="CE408" s="118"/>
      <c r="CF408" s="118"/>
      <c r="CG408" s="118"/>
      <c r="CH408" s="118"/>
      <c r="CI408" s="118"/>
      <c r="CJ408" s="118"/>
      <c r="CK408" s="118"/>
      <c r="CL408" s="118"/>
      <c r="CM408" s="118"/>
      <c r="CN408" s="118"/>
      <c r="CO408" s="118"/>
      <c r="CP408" s="118"/>
      <c r="CQ408" s="118"/>
      <c r="CR408" s="118"/>
      <c r="CS408" s="118"/>
      <c r="CT408" s="118"/>
      <c r="CU408" s="118"/>
      <c r="CV408" s="118"/>
      <c r="CW408" s="118"/>
      <c r="CX408" s="118"/>
      <c r="CY408" s="118"/>
      <c r="CZ408" s="118"/>
      <c r="DA408" s="118"/>
      <c r="DB408" s="118"/>
      <c r="DC408" s="118"/>
      <c r="DD408" s="118"/>
      <c r="DE408" s="118"/>
      <c r="DF408" s="118"/>
      <c r="DG408" s="118"/>
      <c r="DH408" s="118"/>
      <c r="DI408" s="118"/>
      <c r="DJ408" s="118"/>
      <c r="DK408" s="118"/>
      <c r="DL408" s="118"/>
      <c r="DM408" s="118"/>
      <c r="DN408" s="118"/>
      <c r="DO408" s="118"/>
      <c r="DP408" s="118"/>
      <c r="DQ408" s="118"/>
      <c r="DR408" s="118"/>
      <c r="DS408" s="118"/>
      <c r="DT408" s="118"/>
      <c r="DU408" s="118"/>
      <c r="DV408" s="118"/>
      <c r="DW408" s="118"/>
      <c r="DX408" s="118"/>
      <c r="DY408" s="118"/>
      <c r="DZ408" s="118"/>
      <c r="EA408" s="118"/>
      <c r="EB408" s="118"/>
      <c r="EC408" s="118"/>
      <c r="ED408" s="118"/>
      <c r="EE408" s="118"/>
      <c r="EF408" s="118"/>
      <c r="EG408" s="118"/>
      <c r="EH408" s="118"/>
      <c r="EI408" s="118"/>
      <c r="EJ408" s="118"/>
      <c r="EK408" s="118"/>
      <c r="EL408" s="118"/>
      <c r="EM408" s="118"/>
      <c r="EN408" s="118"/>
      <c r="EO408" s="118"/>
      <c r="EP408" s="118"/>
      <c r="EQ408" s="118"/>
      <c r="ER408" s="118"/>
      <c r="ES408" s="118"/>
      <c r="ET408" s="118"/>
      <c r="EU408" s="118"/>
      <c r="EV408" s="118"/>
      <c r="EW408" s="118"/>
      <c r="EX408" s="118"/>
      <c r="EY408" s="118"/>
      <c r="EZ408" s="118"/>
      <c r="FA408" s="118"/>
      <c r="FB408" s="118"/>
      <c r="FC408" s="118"/>
      <c r="FD408" s="118"/>
      <c r="FE408" s="118"/>
      <c r="FF408" s="118"/>
      <c r="FG408" s="118"/>
      <c r="FH408" s="118"/>
      <c r="FI408" s="118"/>
      <c r="FJ408" s="118"/>
      <c r="FK408" s="118"/>
      <c r="FL408" s="118"/>
      <c r="FM408" s="118"/>
      <c r="FN408" s="118"/>
      <c r="FO408" s="118"/>
      <c r="FP408" s="118"/>
      <c r="FQ408" s="118"/>
      <c r="FR408" s="118"/>
      <c r="FS408" s="118"/>
      <c r="FT408" s="118"/>
      <c r="FU408" s="118"/>
      <c r="FV408" s="118"/>
      <c r="FW408" s="118"/>
      <c r="FX408" s="118"/>
      <c r="FY408" s="118"/>
      <c r="FZ408" s="118"/>
      <c r="GA408" s="118"/>
      <c r="GB408" s="118"/>
      <c r="GC408" s="118"/>
      <c r="GD408" s="118"/>
      <c r="GE408" s="118"/>
      <c r="GF408" s="118"/>
      <c r="GG408" s="118"/>
      <c r="GH408" s="118"/>
      <c r="GI408" s="118"/>
      <c r="GJ408" s="118"/>
      <c r="GK408" s="118"/>
      <c r="GL408" s="118"/>
      <c r="GM408" s="118"/>
      <c r="GN408" s="118"/>
      <c r="GO408" s="118"/>
      <c r="GP408" s="118"/>
      <c r="GQ408" s="118"/>
      <c r="GR408" s="118"/>
      <c r="GS408" s="118"/>
      <c r="GT408" s="118"/>
      <c r="GU408" s="118"/>
      <c r="GV408" s="118"/>
      <c r="GW408" s="118"/>
      <c r="GX408" s="118"/>
      <c r="GY408" s="118"/>
      <c r="GZ408" s="118"/>
      <c r="HA408" s="118"/>
      <c r="HB408" s="118"/>
      <c r="HC408" s="118"/>
      <c r="HD408" s="118"/>
      <c r="HE408" s="118"/>
      <c r="HF408" s="118"/>
      <c r="HG408" s="118"/>
      <c r="HH408" s="118"/>
      <c r="HI408" s="118"/>
      <c r="HJ408" s="118"/>
      <c r="HK408" s="118"/>
      <c r="HL408" s="118"/>
      <c r="HM408" s="118"/>
      <c r="HN408" s="118"/>
      <c r="HO408" s="118"/>
      <c r="HP408" s="118"/>
    </row>
    <row r="409" spans="1:224" s="272" customFormat="1" ht="15.6" x14ac:dyDescent="0.25">
      <c r="A409" s="112"/>
      <c r="B409" s="283"/>
      <c r="C409" s="113"/>
      <c r="D409" s="279"/>
      <c r="E409" s="280"/>
      <c r="F409" s="281"/>
      <c r="H409" s="199"/>
      <c r="I409" s="238"/>
      <c r="J409" s="119"/>
      <c r="K409" s="120"/>
      <c r="L409" s="118"/>
      <c r="M409" s="118"/>
      <c r="N409" s="118"/>
      <c r="O409" s="118"/>
      <c r="P409" s="118"/>
      <c r="Q409" s="118"/>
      <c r="R409" s="118"/>
      <c r="S409" s="118"/>
      <c r="T409" s="118"/>
      <c r="U409" s="118"/>
      <c r="V409" s="118"/>
      <c r="W409" s="118"/>
      <c r="X409" s="118"/>
      <c r="Y409" s="118"/>
      <c r="Z409" s="118"/>
      <c r="AA409" s="118"/>
      <c r="AB409" s="118"/>
      <c r="AC409" s="118"/>
      <c r="AD409" s="118"/>
      <c r="AE409" s="118"/>
      <c r="AF409" s="118"/>
      <c r="AG409" s="118"/>
      <c r="AH409" s="118"/>
      <c r="AI409" s="118"/>
      <c r="AJ409" s="118"/>
      <c r="AK409" s="118"/>
      <c r="AL409" s="118"/>
      <c r="AM409" s="118"/>
      <c r="AN409" s="118"/>
      <c r="AO409" s="118"/>
      <c r="AP409" s="118"/>
      <c r="AQ409" s="118"/>
      <c r="AR409" s="118"/>
      <c r="AS409" s="118"/>
      <c r="AT409" s="118"/>
      <c r="AU409" s="118"/>
      <c r="AV409" s="118"/>
      <c r="AW409" s="118"/>
      <c r="AX409" s="118"/>
      <c r="AY409" s="118"/>
      <c r="AZ409" s="118"/>
      <c r="BA409" s="118"/>
      <c r="BB409" s="118"/>
      <c r="BC409" s="118"/>
      <c r="BD409" s="118"/>
      <c r="BE409" s="118"/>
      <c r="BF409" s="118"/>
      <c r="BG409" s="118"/>
      <c r="BH409" s="118"/>
      <c r="BI409" s="118"/>
      <c r="BJ409" s="118"/>
      <c r="BK409" s="118"/>
      <c r="BL409" s="118"/>
      <c r="BM409" s="118"/>
      <c r="BN409" s="118"/>
      <c r="BO409" s="118"/>
      <c r="BP409" s="118"/>
      <c r="BQ409" s="118"/>
      <c r="BR409" s="118"/>
      <c r="BS409" s="118"/>
      <c r="BT409" s="118"/>
      <c r="BU409" s="118"/>
      <c r="BV409" s="118"/>
      <c r="BW409" s="118"/>
      <c r="BX409" s="118"/>
      <c r="BY409" s="118"/>
      <c r="BZ409" s="118"/>
      <c r="CA409" s="118"/>
      <c r="CB409" s="118"/>
      <c r="CC409" s="118"/>
      <c r="CD409" s="118"/>
      <c r="CE409" s="118"/>
      <c r="CF409" s="118"/>
      <c r="CG409" s="118"/>
      <c r="CH409" s="118"/>
      <c r="CI409" s="118"/>
      <c r="CJ409" s="118"/>
      <c r="CK409" s="118"/>
      <c r="CL409" s="118"/>
      <c r="CM409" s="118"/>
      <c r="CN409" s="118"/>
      <c r="CO409" s="118"/>
      <c r="CP409" s="118"/>
      <c r="CQ409" s="118"/>
      <c r="CR409" s="118"/>
      <c r="CS409" s="118"/>
      <c r="CT409" s="118"/>
      <c r="CU409" s="118"/>
      <c r="CV409" s="118"/>
      <c r="CW409" s="118"/>
      <c r="CX409" s="118"/>
      <c r="CY409" s="118"/>
      <c r="CZ409" s="118"/>
      <c r="DA409" s="118"/>
      <c r="DB409" s="118"/>
      <c r="DC409" s="118"/>
      <c r="DD409" s="118"/>
      <c r="DE409" s="118"/>
      <c r="DF409" s="118"/>
      <c r="DG409" s="118"/>
      <c r="DH409" s="118"/>
      <c r="DI409" s="118"/>
      <c r="DJ409" s="118"/>
      <c r="DK409" s="118"/>
      <c r="DL409" s="118"/>
      <c r="DM409" s="118"/>
      <c r="DN409" s="118"/>
      <c r="DO409" s="118"/>
      <c r="DP409" s="118"/>
      <c r="DQ409" s="118"/>
      <c r="DR409" s="118"/>
      <c r="DS409" s="118"/>
      <c r="DT409" s="118"/>
      <c r="DU409" s="118"/>
      <c r="DV409" s="118"/>
      <c r="DW409" s="118"/>
      <c r="DX409" s="118"/>
      <c r="DY409" s="118"/>
      <c r="DZ409" s="118"/>
      <c r="EA409" s="118"/>
      <c r="EB409" s="118"/>
      <c r="EC409" s="118"/>
      <c r="ED409" s="118"/>
      <c r="EE409" s="118"/>
      <c r="EF409" s="118"/>
      <c r="EG409" s="118"/>
      <c r="EH409" s="118"/>
      <c r="EI409" s="118"/>
      <c r="EJ409" s="118"/>
      <c r="EK409" s="118"/>
      <c r="EL409" s="118"/>
      <c r="EM409" s="118"/>
      <c r="EN409" s="118"/>
      <c r="EO409" s="118"/>
      <c r="EP409" s="118"/>
      <c r="EQ409" s="118"/>
      <c r="ER409" s="118"/>
      <c r="ES409" s="118"/>
      <c r="ET409" s="118"/>
      <c r="EU409" s="118"/>
      <c r="EV409" s="118"/>
      <c r="EW409" s="118"/>
      <c r="EX409" s="118"/>
      <c r="EY409" s="118"/>
      <c r="EZ409" s="118"/>
      <c r="FA409" s="118"/>
      <c r="FB409" s="118"/>
      <c r="FC409" s="118"/>
      <c r="FD409" s="118"/>
      <c r="FE409" s="118"/>
      <c r="FF409" s="118"/>
      <c r="FG409" s="118"/>
      <c r="FH409" s="118"/>
      <c r="FI409" s="118"/>
      <c r="FJ409" s="118"/>
      <c r="FK409" s="118"/>
      <c r="FL409" s="118"/>
      <c r="FM409" s="118"/>
      <c r="FN409" s="118"/>
      <c r="FO409" s="118"/>
      <c r="FP409" s="118"/>
      <c r="FQ409" s="118"/>
      <c r="FR409" s="118"/>
      <c r="FS409" s="118"/>
      <c r="FT409" s="118"/>
      <c r="FU409" s="118"/>
      <c r="FV409" s="118"/>
      <c r="FW409" s="118"/>
      <c r="FX409" s="118"/>
      <c r="FY409" s="118"/>
      <c r="FZ409" s="118"/>
      <c r="GA409" s="118"/>
      <c r="GB409" s="118"/>
      <c r="GC409" s="118"/>
      <c r="GD409" s="118"/>
      <c r="GE409" s="118"/>
      <c r="GF409" s="118"/>
      <c r="GG409" s="118"/>
      <c r="GH409" s="118"/>
      <c r="GI409" s="118"/>
      <c r="GJ409" s="118"/>
      <c r="GK409" s="118"/>
      <c r="GL409" s="118"/>
      <c r="GM409" s="118"/>
      <c r="GN409" s="118"/>
      <c r="GO409" s="118"/>
      <c r="GP409" s="118"/>
      <c r="GQ409" s="118"/>
      <c r="GR409" s="118"/>
      <c r="GS409" s="118"/>
      <c r="GT409" s="118"/>
      <c r="GU409" s="118"/>
      <c r="GV409" s="118"/>
      <c r="GW409" s="118"/>
      <c r="GX409" s="118"/>
      <c r="GY409" s="118"/>
      <c r="GZ409" s="118"/>
      <c r="HA409" s="118"/>
      <c r="HB409" s="118"/>
      <c r="HC409" s="118"/>
      <c r="HD409" s="118"/>
      <c r="HE409" s="118"/>
      <c r="HF409" s="118"/>
      <c r="HG409" s="118"/>
      <c r="HH409" s="118"/>
      <c r="HI409" s="118"/>
      <c r="HJ409" s="118"/>
      <c r="HK409" s="118"/>
      <c r="HL409" s="118"/>
      <c r="HM409" s="118"/>
      <c r="HN409" s="118"/>
      <c r="HO409" s="118"/>
      <c r="HP409" s="118"/>
    </row>
    <row r="410" spans="1:224" s="272" customFormat="1" ht="17.399999999999999" x14ac:dyDescent="0.25">
      <c r="A410" s="112"/>
      <c r="B410" s="269"/>
      <c r="C410" s="113"/>
      <c r="D410" s="270"/>
      <c r="E410" s="271"/>
      <c r="F410" s="270"/>
      <c r="H410" s="199"/>
      <c r="I410" s="238"/>
      <c r="J410" s="119"/>
      <c r="K410" s="120"/>
      <c r="L410" s="118"/>
      <c r="M410" s="118"/>
      <c r="N410" s="118"/>
      <c r="O410" s="118"/>
      <c r="P410" s="118"/>
      <c r="Q410" s="118"/>
      <c r="R410" s="118"/>
      <c r="S410" s="118"/>
      <c r="T410" s="118"/>
      <c r="U410" s="118"/>
      <c r="V410" s="118"/>
      <c r="W410" s="118"/>
      <c r="X410" s="118"/>
      <c r="Y410" s="118"/>
      <c r="Z410" s="118"/>
      <c r="AA410" s="118"/>
      <c r="AB410" s="118"/>
      <c r="AC410" s="118"/>
      <c r="AD410" s="118"/>
      <c r="AE410" s="118"/>
      <c r="AF410" s="118"/>
      <c r="AG410" s="118"/>
      <c r="AH410" s="118"/>
      <c r="AI410" s="118"/>
      <c r="AJ410" s="118"/>
      <c r="AK410" s="118"/>
      <c r="AL410" s="118"/>
      <c r="AM410" s="118"/>
      <c r="AN410" s="118"/>
      <c r="AO410" s="118"/>
      <c r="AP410" s="118"/>
      <c r="AQ410" s="118"/>
      <c r="AR410" s="118"/>
      <c r="AS410" s="118"/>
      <c r="AT410" s="118"/>
      <c r="AU410" s="118"/>
      <c r="AV410" s="118"/>
      <c r="AW410" s="118"/>
      <c r="AX410" s="118"/>
      <c r="AY410" s="118"/>
      <c r="AZ410" s="118"/>
      <c r="BA410" s="118"/>
      <c r="BB410" s="118"/>
      <c r="BC410" s="118"/>
      <c r="BD410" s="118"/>
      <c r="BE410" s="118"/>
      <c r="BF410" s="118"/>
      <c r="BG410" s="118"/>
      <c r="BH410" s="118"/>
      <c r="BI410" s="118"/>
      <c r="BJ410" s="118"/>
      <c r="BK410" s="118"/>
      <c r="BL410" s="118"/>
      <c r="BM410" s="118"/>
      <c r="BN410" s="118"/>
      <c r="BO410" s="118"/>
      <c r="BP410" s="118"/>
      <c r="BQ410" s="118"/>
      <c r="BR410" s="118"/>
      <c r="BS410" s="118"/>
      <c r="BT410" s="118"/>
      <c r="BU410" s="118"/>
      <c r="BV410" s="118"/>
      <c r="BW410" s="118"/>
      <c r="BX410" s="118"/>
      <c r="BY410" s="118"/>
      <c r="BZ410" s="118"/>
      <c r="CA410" s="118"/>
      <c r="CB410" s="118"/>
      <c r="CC410" s="118"/>
      <c r="CD410" s="118"/>
      <c r="CE410" s="118"/>
      <c r="CF410" s="118"/>
      <c r="CG410" s="118"/>
      <c r="CH410" s="118"/>
      <c r="CI410" s="118"/>
      <c r="CJ410" s="118"/>
      <c r="CK410" s="118"/>
      <c r="CL410" s="118"/>
      <c r="CM410" s="118"/>
      <c r="CN410" s="118"/>
      <c r="CO410" s="118"/>
      <c r="CP410" s="118"/>
      <c r="CQ410" s="118"/>
      <c r="CR410" s="118"/>
      <c r="CS410" s="118"/>
      <c r="CT410" s="118"/>
      <c r="CU410" s="118"/>
      <c r="CV410" s="118"/>
      <c r="CW410" s="118"/>
      <c r="CX410" s="118"/>
      <c r="CY410" s="118"/>
      <c r="CZ410" s="118"/>
      <c r="DA410" s="118"/>
      <c r="DB410" s="118"/>
      <c r="DC410" s="118"/>
      <c r="DD410" s="118"/>
      <c r="DE410" s="118"/>
      <c r="DF410" s="118"/>
      <c r="DG410" s="118"/>
      <c r="DH410" s="118"/>
      <c r="DI410" s="118"/>
      <c r="DJ410" s="118"/>
      <c r="DK410" s="118"/>
      <c r="DL410" s="118"/>
      <c r="DM410" s="118"/>
      <c r="DN410" s="118"/>
      <c r="DO410" s="118"/>
      <c r="DP410" s="118"/>
      <c r="DQ410" s="118"/>
      <c r="DR410" s="118"/>
      <c r="DS410" s="118"/>
      <c r="DT410" s="118"/>
      <c r="DU410" s="118"/>
      <c r="DV410" s="118"/>
      <c r="DW410" s="118"/>
      <c r="DX410" s="118"/>
      <c r="DY410" s="118"/>
      <c r="DZ410" s="118"/>
      <c r="EA410" s="118"/>
      <c r="EB410" s="118"/>
      <c r="EC410" s="118"/>
      <c r="ED410" s="118"/>
      <c r="EE410" s="118"/>
      <c r="EF410" s="118"/>
      <c r="EG410" s="118"/>
      <c r="EH410" s="118"/>
      <c r="EI410" s="118"/>
      <c r="EJ410" s="118"/>
      <c r="EK410" s="118"/>
      <c r="EL410" s="118"/>
      <c r="EM410" s="118"/>
      <c r="EN410" s="118"/>
      <c r="EO410" s="118"/>
      <c r="EP410" s="118"/>
      <c r="EQ410" s="118"/>
      <c r="ER410" s="118"/>
      <c r="ES410" s="118"/>
      <c r="ET410" s="118"/>
      <c r="EU410" s="118"/>
      <c r="EV410" s="118"/>
      <c r="EW410" s="118"/>
      <c r="EX410" s="118"/>
      <c r="EY410" s="118"/>
      <c r="EZ410" s="118"/>
      <c r="FA410" s="118"/>
      <c r="FB410" s="118"/>
      <c r="FC410" s="118"/>
      <c r="FD410" s="118"/>
      <c r="FE410" s="118"/>
      <c r="FF410" s="118"/>
      <c r="FG410" s="118"/>
      <c r="FH410" s="118"/>
      <c r="FI410" s="118"/>
      <c r="FJ410" s="118"/>
      <c r="FK410" s="118"/>
      <c r="FL410" s="118"/>
      <c r="FM410" s="118"/>
      <c r="FN410" s="118"/>
      <c r="FO410" s="118"/>
      <c r="FP410" s="118"/>
      <c r="FQ410" s="118"/>
      <c r="FR410" s="118"/>
      <c r="FS410" s="118"/>
      <c r="FT410" s="118"/>
      <c r="FU410" s="118"/>
      <c r="FV410" s="118"/>
      <c r="FW410" s="118"/>
      <c r="FX410" s="118"/>
      <c r="FY410" s="118"/>
      <c r="FZ410" s="118"/>
      <c r="GA410" s="118"/>
      <c r="GB410" s="118"/>
      <c r="GC410" s="118"/>
      <c r="GD410" s="118"/>
      <c r="GE410" s="118"/>
      <c r="GF410" s="118"/>
      <c r="GG410" s="118"/>
      <c r="GH410" s="118"/>
      <c r="GI410" s="118"/>
      <c r="GJ410" s="118"/>
      <c r="GK410" s="118"/>
      <c r="GL410" s="118"/>
      <c r="GM410" s="118"/>
      <c r="GN410" s="118"/>
      <c r="GO410" s="118"/>
      <c r="GP410" s="118"/>
      <c r="GQ410" s="118"/>
      <c r="GR410" s="118"/>
      <c r="GS410" s="118"/>
      <c r="GT410" s="118"/>
      <c r="GU410" s="118"/>
      <c r="GV410" s="118"/>
      <c r="GW410" s="118"/>
      <c r="GX410" s="118"/>
      <c r="GY410" s="118"/>
      <c r="GZ410" s="118"/>
      <c r="HA410" s="118"/>
      <c r="HB410" s="118"/>
      <c r="HC410" s="118"/>
      <c r="HD410" s="118"/>
      <c r="HE410" s="118"/>
      <c r="HF410" s="118"/>
      <c r="HG410" s="118"/>
      <c r="HH410" s="118"/>
      <c r="HI410" s="118"/>
      <c r="HJ410" s="118"/>
      <c r="HK410" s="118"/>
      <c r="HL410" s="118"/>
      <c r="HM410" s="118"/>
      <c r="HN410" s="118"/>
      <c r="HO410" s="118"/>
      <c r="HP410" s="118"/>
    </row>
    <row r="411" spans="1:224" s="272" customFormat="1" ht="15.6" x14ac:dyDescent="0.25">
      <c r="A411" s="112"/>
      <c r="B411" s="113"/>
      <c r="C411" s="113"/>
      <c r="D411" s="275"/>
      <c r="E411" s="276"/>
      <c r="F411" s="277"/>
      <c r="H411" s="199"/>
      <c r="I411" s="238"/>
      <c r="J411" s="119"/>
      <c r="K411" s="120"/>
      <c r="L411" s="118"/>
      <c r="M411" s="118"/>
      <c r="N411" s="118"/>
      <c r="O411" s="118"/>
      <c r="P411" s="118"/>
      <c r="Q411" s="118"/>
      <c r="R411" s="118"/>
      <c r="S411" s="118"/>
      <c r="T411" s="118"/>
      <c r="U411" s="118"/>
      <c r="V411" s="118"/>
      <c r="W411" s="118"/>
      <c r="X411" s="118"/>
      <c r="Y411" s="118"/>
      <c r="Z411" s="118"/>
      <c r="AA411" s="118"/>
      <c r="AB411" s="118"/>
      <c r="AC411" s="118"/>
      <c r="AD411" s="118"/>
      <c r="AE411" s="118"/>
      <c r="AF411" s="118"/>
      <c r="AG411" s="118"/>
      <c r="AH411" s="118"/>
      <c r="AI411" s="118"/>
      <c r="AJ411" s="118"/>
      <c r="AK411" s="118"/>
      <c r="AL411" s="118"/>
      <c r="AM411" s="118"/>
      <c r="AN411" s="118"/>
      <c r="AO411" s="118"/>
      <c r="AP411" s="118"/>
      <c r="AQ411" s="118"/>
      <c r="AR411" s="118"/>
      <c r="AS411" s="118"/>
      <c r="AT411" s="118"/>
      <c r="AU411" s="118"/>
      <c r="AV411" s="118"/>
      <c r="AW411" s="118"/>
      <c r="AX411" s="118"/>
      <c r="AY411" s="118"/>
      <c r="AZ411" s="118"/>
      <c r="BA411" s="118"/>
      <c r="BB411" s="118"/>
      <c r="BC411" s="118"/>
      <c r="BD411" s="118"/>
      <c r="BE411" s="118"/>
      <c r="BF411" s="118"/>
      <c r="BG411" s="118"/>
      <c r="BH411" s="118"/>
      <c r="BI411" s="118"/>
      <c r="BJ411" s="118"/>
      <c r="BK411" s="118"/>
      <c r="BL411" s="118"/>
      <c r="BM411" s="118"/>
      <c r="BN411" s="118"/>
      <c r="BO411" s="118"/>
      <c r="BP411" s="118"/>
      <c r="BQ411" s="118"/>
      <c r="BR411" s="118"/>
      <c r="BS411" s="118"/>
      <c r="BT411" s="118"/>
      <c r="BU411" s="118"/>
      <c r="BV411" s="118"/>
      <c r="BW411" s="118"/>
      <c r="BX411" s="118"/>
      <c r="BY411" s="118"/>
      <c r="BZ411" s="118"/>
      <c r="CA411" s="118"/>
      <c r="CB411" s="118"/>
      <c r="CC411" s="118"/>
      <c r="CD411" s="118"/>
      <c r="CE411" s="118"/>
      <c r="CF411" s="118"/>
      <c r="CG411" s="118"/>
      <c r="CH411" s="118"/>
      <c r="CI411" s="118"/>
      <c r="CJ411" s="118"/>
      <c r="CK411" s="118"/>
      <c r="CL411" s="118"/>
      <c r="CM411" s="118"/>
      <c r="CN411" s="118"/>
      <c r="CO411" s="118"/>
      <c r="CP411" s="118"/>
      <c r="CQ411" s="118"/>
      <c r="CR411" s="118"/>
      <c r="CS411" s="118"/>
      <c r="CT411" s="118"/>
      <c r="CU411" s="118"/>
      <c r="CV411" s="118"/>
      <c r="CW411" s="118"/>
      <c r="CX411" s="118"/>
      <c r="CY411" s="118"/>
      <c r="CZ411" s="118"/>
      <c r="DA411" s="118"/>
      <c r="DB411" s="118"/>
      <c r="DC411" s="118"/>
      <c r="DD411" s="118"/>
      <c r="DE411" s="118"/>
      <c r="DF411" s="118"/>
      <c r="DG411" s="118"/>
      <c r="DH411" s="118"/>
      <c r="DI411" s="118"/>
      <c r="DJ411" s="118"/>
      <c r="DK411" s="118"/>
      <c r="DL411" s="118"/>
      <c r="DM411" s="118"/>
      <c r="DN411" s="118"/>
      <c r="DO411" s="118"/>
      <c r="DP411" s="118"/>
      <c r="DQ411" s="118"/>
      <c r="DR411" s="118"/>
      <c r="DS411" s="118"/>
      <c r="DT411" s="118"/>
      <c r="DU411" s="118"/>
      <c r="DV411" s="118"/>
      <c r="DW411" s="118"/>
      <c r="DX411" s="118"/>
      <c r="DY411" s="118"/>
      <c r="DZ411" s="118"/>
      <c r="EA411" s="118"/>
      <c r="EB411" s="118"/>
      <c r="EC411" s="118"/>
      <c r="ED411" s="118"/>
      <c r="EE411" s="118"/>
      <c r="EF411" s="118"/>
      <c r="EG411" s="118"/>
      <c r="EH411" s="118"/>
      <c r="EI411" s="118"/>
      <c r="EJ411" s="118"/>
      <c r="EK411" s="118"/>
      <c r="EL411" s="118"/>
      <c r="EM411" s="118"/>
      <c r="EN411" s="118"/>
      <c r="EO411" s="118"/>
      <c r="EP411" s="118"/>
      <c r="EQ411" s="118"/>
      <c r="ER411" s="118"/>
      <c r="ES411" s="118"/>
      <c r="ET411" s="118"/>
      <c r="EU411" s="118"/>
      <c r="EV411" s="118"/>
      <c r="EW411" s="118"/>
      <c r="EX411" s="118"/>
      <c r="EY411" s="118"/>
      <c r="EZ411" s="118"/>
      <c r="FA411" s="118"/>
      <c r="FB411" s="118"/>
      <c r="FC411" s="118"/>
      <c r="FD411" s="118"/>
      <c r="FE411" s="118"/>
      <c r="FF411" s="118"/>
      <c r="FG411" s="118"/>
      <c r="FH411" s="118"/>
      <c r="FI411" s="118"/>
      <c r="FJ411" s="118"/>
      <c r="FK411" s="118"/>
      <c r="FL411" s="118"/>
      <c r="FM411" s="118"/>
      <c r="FN411" s="118"/>
      <c r="FO411" s="118"/>
      <c r="FP411" s="118"/>
      <c r="FQ411" s="118"/>
      <c r="FR411" s="118"/>
      <c r="FS411" s="118"/>
      <c r="FT411" s="118"/>
      <c r="FU411" s="118"/>
      <c r="FV411" s="118"/>
      <c r="FW411" s="118"/>
      <c r="FX411" s="118"/>
      <c r="FY411" s="118"/>
      <c r="FZ411" s="118"/>
      <c r="GA411" s="118"/>
      <c r="GB411" s="118"/>
      <c r="GC411" s="118"/>
      <c r="GD411" s="118"/>
      <c r="GE411" s="118"/>
      <c r="GF411" s="118"/>
      <c r="GG411" s="118"/>
      <c r="GH411" s="118"/>
      <c r="GI411" s="118"/>
      <c r="GJ411" s="118"/>
      <c r="GK411" s="118"/>
      <c r="GL411" s="118"/>
      <c r="GM411" s="118"/>
      <c r="GN411" s="118"/>
      <c r="GO411" s="118"/>
      <c r="GP411" s="118"/>
      <c r="GQ411" s="118"/>
      <c r="GR411" s="118"/>
      <c r="GS411" s="118"/>
      <c r="GT411" s="118"/>
      <c r="GU411" s="118"/>
      <c r="GV411" s="118"/>
      <c r="GW411" s="118"/>
      <c r="GX411" s="118"/>
      <c r="GY411" s="118"/>
      <c r="GZ411" s="118"/>
      <c r="HA411" s="118"/>
      <c r="HB411" s="118"/>
      <c r="HC411" s="118"/>
      <c r="HD411" s="118"/>
      <c r="HE411" s="118"/>
      <c r="HF411" s="118"/>
      <c r="HG411" s="118"/>
      <c r="HH411" s="118"/>
      <c r="HI411" s="118"/>
      <c r="HJ411" s="118"/>
      <c r="HK411" s="118"/>
      <c r="HL411" s="118"/>
      <c r="HM411" s="118"/>
      <c r="HN411" s="118"/>
      <c r="HO411" s="118"/>
      <c r="HP411" s="118"/>
    </row>
    <row r="412" spans="1:224" s="272" customFormat="1" ht="15.6" x14ac:dyDescent="0.25">
      <c r="A412" s="112"/>
      <c r="B412" s="113"/>
      <c r="C412" s="113"/>
      <c r="D412" s="275"/>
      <c r="E412" s="276"/>
      <c r="F412" s="277"/>
      <c r="H412" s="199"/>
      <c r="I412" s="238"/>
      <c r="J412" s="119"/>
      <c r="K412" s="120"/>
      <c r="L412" s="118"/>
      <c r="M412" s="118"/>
      <c r="N412" s="118"/>
      <c r="O412" s="118"/>
      <c r="P412" s="118"/>
      <c r="Q412" s="118"/>
      <c r="R412" s="118"/>
      <c r="S412" s="118"/>
      <c r="T412" s="118"/>
      <c r="U412" s="118"/>
      <c r="V412" s="118"/>
      <c r="W412" s="118"/>
      <c r="X412" s="118"/>
      <c r="Y412" s="118"/>
      <c r="Z412" s="118"/>
      <c r="AA412" s="118"/>
      <c r="AB412" s="118"/>
      <c r="AC412" s="118"/>
      <c r="AD412" s="118"/>
      <c r="AE412" s="118"/>
      <c r="AF412" s="118"/>
      <c r="AG412" s="118"/>
      <c r="AH412" s="118"/>
      <c r="AI412" s="118"/>
      <c r="AJ412" s="118"/>
      <c r="AK412" s="118"/>
      <c r="AL412" s="118"/>
      <c r="AM412" s="118"/>
      <c r="AN412" s="118"/>
      <c r="AO412" s="118"/>
      <c r="AP412" s="118"/>
      <c r="AQ412" s="118"/>
      <c r="AR412" s="118"/>
      <c r="AS412" s="118"/>
      <c r="AT412" s="118"/>
      <c r="AU412" s="118"/>
      <c r="AV412" s="118"/>
      <c r="AW412" s="118"/>
      <c r="AX412" s="118"/>
      <c r="AY412" s="118"/>
      <c r="AZ412" s="118"/>
      <c r="BA412" s="118"/>
      <c r="BB412" s="118"/>
      <c r="BC412" s="118"/>
      <c r="BD412" s="118"/>
      <c r="BE412" s="118"/>
      <c r="BF412" s="118"/>
      <c r="BG412" s="118"/>
      <c r="BH412" s="118"/>
      <c r="BI412" s="118"/>
      <c r="BJ412" s="118"/>
      <c r="BK412" s="118"/>
      <c r="BL412" s="118"/>
      <c r="BM412" s="118"/>
      <c r="BN412" s="118"/>
      <c r="BO412" s="118"/>
      <c r="BP412" s="118"/>
      <c r="BQ412" s="118"/>
      <c r="BR412" s="118"/>
      <c r="BS412" s="118"/>
      <c r="BT412" s="118"/>
      <c r="BU412" s="118"/>
      <c r="BV412" s="118"/>
      <c r="BW412" s="118"/>
      <c r="BX412" s="118"/>
      <c r="BY412" s="118"/>
      <c r="BZ412" s="118"/>
      <c r="CA412" s="118"/>
      <c r="CB412" s="118"/>
      <c r="CC412" s="118"/>
      <c r="CD412" s="118"/>
      <c r="CE412" s="118"/>
      <c r="CF412" s="118"/>
      <c r="CG412" s="118"/>
      <c r="CH412" s="118"/>
      <c r="CI412" s="118"/>
      <c r="CJ412" s="118"/>
      <c r="CK412" s="118"/>
      <c r="CL412" s="118"/>
      <c r="CM412" s="118"/>
      <c r="CN412" s="118"/>
      <c r="CO412" s="118"/>
      <c r="CP412" s="118"/>
      <c r="CQ412" s="118"/>
      <c r="CR412" s="118"/>
      <c r="CS412" s="118"/>
      <c r="CT412" s="118"/>
      <c r="CU412" s="118"/>
      <c r="CV412" s="118"/>
      <c r="CW412" s="118"/>
      <c r="CX412" s="118"/>
      <c r="CY412" s="118"/>
      <c r="CZ412" s="118"/>
      <c r="DA412" s="118"/>
      <c r="DB412" s="118"/>
      <c r="DC412" s="118"/>
      <c r="DD412" s="118"/>
      <c r="DE412" s="118"/>
      <c r="DF412" s="118"/>
      <c r="DG412" s="118"/>
      <c r="DH412" s="118"/>
      <c r="DI412" s="118"/>
      <c r="DJ412" s="118"/>
      <c r="DK412" s="118"/>
      <c r="DL412" s="118"/>
      <c r="DM412" s="118"/>
      <c r="DN412" s="118"/>
      <c r="DO412" s="118"/>
      <c r="DP412" s="118"/>
      <c r="DQ412" s="118"/>
      <c r="DR412" s="118"/>
      <c r="DS412" s="118"/>
      <c r="DT412" s="118"/>
      <c r="DU412" s="118"/>
      <c r="DV412" s="118"/>
      <c r="DW412" s="118"/>
      <c r="DX412" s="118"/>
      <c r="DY412" s="118"/>
      <c r="DZ412" s="118"/>
      <c r="EA412" s="118"/>
      <c r="EB412" s="118"/>
      <c r="EC412" s="118"/>
      <c r="ED412" s="118"/>
      <c r="EE412" s="118"/>
      <c r="EF412" s="118"/>
      <c r="EG412" s="118"/>
      <c r="EH412" s="118"/>
      <c r="EI412" s="118"/>
      <c r="EJ412" s="118"/>
      <c r="EK412" s="118"/>
      <c r="EL412" s="118"/>
      <c r="EM412" s="118"/>
      <c r="EN412" s="118"/>
      <c r="EO412" s="118"/>
      <c r="EP412" s="118"/>
      <c r="EQ412" s="118"/>
      <c r="ER412" s="118"/>
      <c r="ES412" s="118"/>
      <c r="ET412" s="118"/>
      <c r="EU412" s="118"/>
      <c r="EV412" s="118"/>
      <c r="EW412" s="118"/>
      <c r="EX412" s="118"/>
      <c r="EY412" s="118"/>
      <c r="EZ412" s="118"/>
      <c r="FA412" s="118"/>
      <c r="FB412" s="118"/>
      <c r="FC412" s="118"/>
      <c r="FD412" s="118"/>
      <c r="FE412" s="118"/>
      <c r="FF412" s="118"/>
      <c r="FG412" s="118"/>
      <c r="FH412" s="118"/>
      <c r="FI412" s="118"/>
      <c r="FJ412" s="118"/>
      <c r="FK412" s="118"/>
      <c r="FL412" s="118"/>
      <c r="FM412" s="118"/>
      <c r="FN412" s="118"/>
      <c r="FO412" s="118"/>
      <c r="FP412" s="118"/>
      <c r="FQ412" s="118"/>
      <c r="FR412" s="118"/>
      <c r="FS412" s="118"/>
      <c r="FT412" s="118"/>
      <c r="FU412" s="118"/>
      <c r="FV412" s="118"/>
      <c r="FW412" s="118"/>
      <c r="FX412" s="118"/>
      <c r="FY412" s="118"/>
      <c r="FZ412" s="118"/>
      <c r="GA412" s="118"/>
      <c r="GB412" s="118"/>
      <c r="GC412" s="118"/>
      <c r="GD412" s="118"/>
      <c r="GE412" s="118"/>
      <c r="GF412" s="118"/>
      <c r="GG412" s="118"/>
      <c r="GH412" s="118"/>
      <c r="GI412" s="118"/>
      <c r="GJ412" s="118"/>
      <c r="GK412" s="118"/>
      <c r="GL412" s="118"/>
      <c r="GM412" s="118"/>
      <c r="GN412" s="118"/>
      <c r="GO412" s="118"/>
      <c r="GP412" s="118"/>
      <c r="GQ412" s="118"/>
      <c r="GR412" s="118"/>
      <c r="GS412" s="118"/>
      <c r="GT412" s="118"/>
      <c r="GU412" s="118"/>
      <c r="GV412" s="118"/>
      <c r="GW412" s="118"/>
      <c r="GX412" s="118"/>
      <c r="GY412" s="118"/>
      <c r="GZ412" s="118"/>
      <c r="HA412" s="118"/>
      <c r="HB412" s="118"/>
      <c r="HC412" s="118"/>
      <c r="HD412" s="118"/>
      <c r="HE412" s="118"/>
      <c r="HF412" s="118"/>
      <c r="HG412" s="118"/>
      <c r="HH412" s="118"/>
      <c r="HI412" s="118"/>
      <c r="HJ412" s="118"/>
      <c r="HK412" s="118"/>
      <c r="HL412" s="118"/>
      <c r="HM412" s="118"/>
      <c r="HN412" s="118"/>
      <c r="HO412" s="118"/>
      <c r="HP412" s="118"/>
    </row>
    <row r="413" spans="1:224" s="272" customFormat="1" x14ac:dyDescent="0.25">
      <c r="A413" s="112"/>
      <c r="B413" s="113"/>
      <c r="C413" s="113"/>
      <c r="D413" s="279"/>
      <c r="E413" s="280"/>
      <c r="F413" s="281"/>
      <c r="H413" s="199"/>
      <c r="I413" s="238"/>
      <c r="J413" s="119"/>
      <c r="K413" s="120"/>
      <c r="L413" s="118"/>
      <c r="M413" s="118"/>
      <c r="N413" s="118"/>
      <c r="O413" s="118"/>
      <c r="P413" s="118"/>
      <c r="Q413" s="118"/>
      <c r="R413" s="118"/>
      <c r="S413" s="118"/>
      <c r="T413" s="118"/>
      <c r="U413" s="118"/>
      <c r="V413" s="118"/>
      <c r="W413" s="118"/>
      <c r="X413" s="118"/>
      <c r="Y413" s="118"/>
      <c r="Z413" s="118"/>
      <c r="AA413" s="118"/>
      <c r="AB413" s="118"/>
      <c r="AC413" s="118"/>
      <c r="AD413" s="118"/>
      <c r="AE413" s="118"/>
      <c r="AF413" s="118"/>
      <c r="AG413" s="118"/>
      <c r="AH413" s="118"/>
      <c r="AI413" s="118"/>
      <c r="AJ413" s="118"/>
      <c r="AK413" s="118"/>
      <c r="AL413" s="118"/>
      <c r="AM413" s="118"/>
      <c r="AN413" s="118"/>
      <c r="AO413" s="118"/>
      <c r="AP413" s="118"/>
      <c r="AQ413" s="118"/>
      <c r="AR413" s="118"/>
      <c r="AS413" s="118"/>
      <c r="AT413" s="118"/>
      <c r="AU413" s="118"/>
      <c r="AV413" s="118"/>
      <c r="AW413" s="118"/>
      <c r="AX413" s="118"/>
      <c r="AY413" s="118"/>
      <c r="AZ413" s="118"/>
      <c r="BA413" s="118"/>
      <c r="BB413" s="118"/>
      <c r="BC413" s="118"/>
      <c r="BD413" s="118"/>
      <c r="BE413" s="118"/>
      <c r="BF413" s="118"/>
      <c r="BG413" s="118"/>
      <c r="BH413" s="118"/>
      <c r="BI413" s="118"/>
      <c r="BJ413" s="118"/>
      <c r="BK413" s="118"/>
      <c r="BL413" s="118"/>
      <c r="BM413" s="118"/>
      <c r="BN413" s="118"/>
      <c r="BO413" s="118"/>
      <c r="BP413" s="118"/>
      <c r="BQ413" s="118"/>
      <c r="BR413" s="118"/>
      <c r="BS413" s="118"/>
      <c r="BT413" s="118"/>
      <c r="BU413" s="118"/>
      <c r="BV413" s="118"/>
      <c r="BW413" s="118"/>
      <c r="BX413" s="118"/>
      <c r="BY413" s="118"/>
      <c r="BZ413" s="118"/>
      <c r="CA413" s="118"/>
      <c r="CB413" s="118"/>
      <c r="CC413" s="118"/>
      <c r="CD413" s="118"/>
      <c r="CE413" s="118"/>
      <c r="CF413" s="118"/>
      <c r="CG413" s="118"/>
      <c r="CH413" s="118"/>
      <c r="CI413" s="118"/>
      <c r="CJ413" s="118"/>
      <c r="CK413" s="118"/>
      <c r="CL413" s="118"/>
      <c r="CM413" s="118"/>
      <c r="CN413" s="118"/>
      <c r="CO413" s="118"/>
      <c r="CP413" s="118"/>
      <c r="CQ413" s="118"/>
      <c r="CR413" s="118"/>
      <c r="CS413" s="118"/>
      <c r="CT413" s="118"/>
      <c r="CU413" s="118"/>
      <c r="CV413" s="118"/>
      <c r="CW413" s="118"/>
      <c r="CX413" s="118"/>
      <c r="CY413" s="118"/>
      <c r="CZ413" s="118"/>
      <c r="DA413" s="118"/>
      <c r="DB413" s="118"/>
      <c r="DC413" s="118"/>
      <c r="DD413" s="118"/>
      <c r="DE413" s="118"/>
      <c r="DF413" s="118"/>
      <c r="DG413" s="118"/>
      <c r="DH413" s="118"/>
      <c r="DI413" s="118"/>
      <c r="DJ413" s="118"/>
      <c r="DK413" s="118"/>
      <c r="DL413" s="118"/>
      <c r="DM413" s="118"/>
      <c r="DN413" s="118"/>
      <c r="DO413" s="118"/>
      <c r="DP413" s="118"/>
      <c r="DQ413" s="118"/>
      <c r="DR413" s="118"/>
      <c r="DS413" s="118"/>
      <c r="DT413" s="118"/>
      <c r="DU413" s="118"/>
      <c r="DV413" s="118"/>
      <c r="DW413" s="118"/>
      <c r="DX413" s="118"/>
      <c r="DY413" s="118"/>
      <c r="DZ413" s="118"/>
      <c r="EA413" s="118"/>
      <c r="EB413" s="118"/>
      <c r="EC413" s="118"/>
      <c r="ED413" s="118"/>
      <c r="EE413" s="118"/>
      <c r="EF413" s="118"/>
      <c r="EG413" s="118"/>
      <c r="EH413" s="118"/>
      <c r="EI413" s="118"/>
      <c r="EJ413" s="118"/>
      <c r="EK413" s="118"/>
      <c r="EL413" s="118"/>
      <c r="EM413" s="118"/>
      <c r="EN413" s="118"/>
      <c r="EO413" s="118"/>
      <c r="EP413" s="118"/>
      <c r="EQ413" s="118"/>
      <c r="ER413" s="118"/>
      <c r="ES413" s="118"/>
      <c r="ET413" s="118"/>
      <c r="EU413" s="118"/>
      <c r="EV413" s="118"/>
      <c r="EW413" s="118"/>
      <c r="EX413" s="118"/>
      <c r="EY413" s="118"/>
      <c r="EZ413" s="118"/>
      <c r="FA413" s="118"/>
      <c r="FB413" s="118"/>
      <c r="FC413" s="118"/>
      <c r="FD413" s="118"/>
      <c r="FE413" s="118"/>
      <c r="FF413" s="118"/>
      <c r="FG413" s="118"/>
      <c r="FH413" s="118"/>
      <c r="FI413" s="118"/>
      <c r="FJ413" s="118"/>
      <c r="FK413" s="118"/>
      <c r="FL413" s="118"/>
      <c r="FM413" s="118"/>
      <c r="FN413" s="118"/>
      <c r="FO413" s="118"/>
      <c r="FP413" s="118"/>
      <c r="FQ413" s="118"/>
      <c r="FR413" s="118"/>
      <c r="FS413" s="118"/>
      <c r="FT413" s="118"/>
      <c r="FU413" s="118"/>
      <c r="FV413" s="118"/>
      <c r="FW413" s="118"/>
      <c r="FX413" s="118"/>
      <c r="FY413" s="118"/>
      <c r="FZ413" s="118"/>
      <c r="GA413" s="118"/>
      <c r="GB413" s="118"/>
      <c r="GC413" s="118"/>
      <c r="GD413" s="118"/>
      <c r="GE413" s="118"/>
      <c r="GF413" s="118"/>
      <c r="GG413" s="118"/>
      <c r="GH413" s="118"/>
      <c r="GI413" s="118"/>
      <c r="GJ413" s="118"/>
      <c r="GK413" s="118"/>
      <c r="GL413" s="118"/>
      <c r="GM413" s="118"/>
      <c r="GN413" s="118"/>
      <c r="GO413" s="118"/>
      <c r="GP413" s="118"/>
      <c r="GQ413" s="118"/>
      <c r="GR413" s="118"/>
      <c r="GS413" s="118"/>
      <c r="GT413" s="118"/>
      <c r="GU413" s="118"/>
      <c r="GV413" s="118"/>
      <c r="GW413" s="118"/>
      <c r="GX413" s="118"/>
      <c r="GY413" s="118"/>
      <c r="GZ413" s="118"/>
      <c r="HA413" s="118"/>
      <c r="HB413" s="118"/>
      <c r="HC413" s="118"/>
      <c r="HD413" s="118"/>
      <c r="HE413" s="118"/>
      <c r="HF413" s="118"/>
      <c r="HG413" s="118"/>
      <c r="HH413" s="118"/>
      <c r="HI413" s="118"/>
      <c r="HJ413" s="118"/>
      <c r="HK413" s="118"/>
      <c r="HL413" s="118"/>
      <c r="HM413" s="118"/>
      <c r="HN413" s="118"/>
      <c r="HO413" s="118"/>
      <c r="HP413" s="118"/>
    </row>
    <row r="414" spans="1:224" s="272" customFormat="1" x14ac:dyDescent="0.25">
      <c r="A414" s="112"/>
      <c r="B414" s="113"/>
      <c r="C414" s="113"/>
      <c r="D414" s="279"/>
      <c r="E414" s="280"/>
      <c r="F414" s="281"/>
      <c r="H414" s="199"/>
      <c r="I414" s="238"/>
      <c r="J414" s="119"/>
      <c r="K414" s="120"/>
      <c r="L414" s="118"/>
      <c r="M414" s="118"/>
      <c r="N414" s="118"/>
      <c r="O414" s="118"/>
      <c r="P414" s="118"/>
      <c r="Q414" s="118"/>
      <c r="R414" s="118"/>
      <c r="S414" s="118"/>
      <c r="T414" s="118"/>
      <c r="U414" s="118"/>
      <c r="V414" s="118"/>
      <c r="W414" s="118"/>
      <c r="X414" s="118"/>
      <c r="Y414" s="118"/>
      <c r="Z414" s="118"/>
      <c r="AA414" s="118"/>
      <c r="AB414" s="118"/>
      <c r="AC414" s="118"/>
      <c r="AD414" s="118"/>
      <c r="AE414" s="118"/>
      <c r="AF414" s="118"/>
      <c r="AG414" s="118"/>
      <c r="AH414" s="118"/>
      <c r="AI414" s="118"/>
      <c r="AJ414" s="118"/>
      <c r="AK414" s="118"/>
      <c r="AL414" s="118"/>
      <c r="AM414" s="118"/>
      <c r="AN414" s="118"/>
      <c r="AO414" s="118"/>
      <c r="AP414" s="118"/>
      <c r="AQ414" s="118"/>
      <c r="AR414" s="118"/>
      <c r="AS414" s="118"/>
      <c r="AT414" s="118"/>
      <c r="AU414" s="118"/>
      <c r="AV414" s="118"/>
      <c r="AW414" s="118"/>
      <c r="AX414" s="118"/>
      <c r="AY414" s="118"/>
      <c r="AZ414" s="118"/>
      <c r="BA414" s="118"/>
      <c r="BB414" s="118"/>
      <c r="BC414" s="118"/>
      <c r="BD414" s="118"/>
      <c r="BE414" s="118"/>
      <c r="BF414" s="118"/>
      <c r="BG414" s="118"/>
      <c r="BH414" s="118"/>
      <c r="BI414" s="118"/>
      <c r="BJ414" s="118"/>
      <c r="BK414" s="118"/>
      <c r="BL414" s="118"/>
      <c r="BM414" s="118"/>
      <c r="BN414" s="118"/>
      <c r="BO414" s="118"/>
      <c r="BP414" s="118"/>
      <c r="BQ414" s="118"/>
      <c r="BR414" s="118"/>
      <c r="BS414" s="118"/>
      <c r="BT414" s="118"/>
      <c r="BU414" s="118"/>
      <c r="BV414" s="118"/>
      <c r="BW414" s="118"/>
      <c r="BX414" s="118"/>
      <c r="BY414" s="118"/>
      <c r="BZ414" s="118"/>
      <c r="CA414" s="118"/>
      <c r="CB414" s="118"/>
      <c r="CC414" s="118"/>
      <c r="CD414" s="118"/>
      <c r="CE414" s="118"/>
      <c r="CF414" s="118"/>
      <c r="CG414" s="118"/>
      <c r="CH414" s="118"/>
      <c r="CI414" s="118"/>
      <c r="CJ414" s="118"/>
      <c r="CK414" s="118"/>
      <c r="CL414" s="118"/>
      <c r="CM414" s="118"/>
      <c r="CN414" s="118"/>
      <c r="CO414" s="118"/>
      <c r="CP414" s="118"/>
      <c r="CQ414" s="118"/>
      <c r="CR414" s="118"/>
      <c r="CS414" s="118"/>
      <c r="CT414" s="118"/>
      <c r="CU414" s="118"/>
      <c r="CV414" s="118"/>
      <c r="CW414" s="118"/>
      <c r="CX414" s="118"/>
      <c r="CY414" s="118"/>
      <c r="CZ414" s="118"/>
      <c r="DA414" s="118"/>
      <c r="DB414" s="118"/>
      <c r="DC414" s="118"/>
      <c r="DD414" s="118"/>
      <c r="DE414" s="118"/>
      <c r="DF414" s="118"/>
      <c r="DG414" s="118"/>
      <c r="DH414" s="118"/>
      <c r="DI414" s="118"/>
      <c r="DJ414" s="118"/>
      <c r="DK414" s="118"/>
      <c r="DL414" s="118"/>
      <c r="DM414" s="118"/>
      <c r="DN414" s="118"/>
      <c r="DO414" s="118"/>
      <c r="DP414" s="118"/>
      <c r="DQ414" s="118"/>
      <c r="DR414" s="118"/>
      <c r="DS414" s="118"/>
      <c r="DT414" s="118"/>
      <c r="DU414" s="118"/>
      <c r="DV414" s="118"/>
      <c r="DW414" s="118"/>
      <c r="DX414" s="118"/>
      <c r="DY414" s="118"/>
      <c r="DZ414" s="118"/>
      <c r="EA414" s="118"/>
      <c r="EB414" s="118"/>
      <c r="EC414" s="118"/>
      <c r="ED414" s="118"/>
      <c r="EE414" s="118"/>
      <c r="EF414" s="118"/>
      <c r="EG414" s="118"/>
      <c r="EH414" s="118"/>
      <c r="EI414" s="118"/>
      <c r="EJ414" s="118"/>
      <c r="EK414" s="118"/>
      <c r="EL414" s="118"/>
      <c r="EM414" s="118"/>
      <c r="EN414" s="118"/>
      <c r="EO414" s="118"/>
      <c r="EP414" s="118"/>
      <c r="EQ414" s="118"/>
      <c r="ER414" s="118"/>
      <c r="ES414" s="118"/>
      <c r="ET414" s="118"/>
      <c r="EU414" s="118"/>
      <c r="EV414" s="118"/>
      <c r="EW414" s="118"/>
      <c r="EX414" s="118"/>
      <c r="EY414" s="118"/>
      <c r="EZ414" s="118"/>
      <c r="FA414" s="118"/>
      <c r="FB414" s="118"/>
      <c r="FC414" s="118"/>
      <c r="FD414" s="118"/>
      <c r="FE414" s="118"/>
      <c r="FF414" s="118"/>
      <c r="FG414" s="118"/>
      <c r="FH414" s="118"/>
      <c r="FI414" s="118"/>
      <c r="FJ414" s="118"/>
      <c r="FK414" s="118"/>
      <c r="FL414" s="118"/>
      <c r="FM414" s="118"/>
      <c r="FN414" s="118"/>
      <c r="FO414" s="118"/>
      <c r="FP414" s="118"/>
      <c r="FQ414" s="118"/>
      <c r="FR414" s="118"/>
      <c r="FS414" s="118"/>
      <c r="FT414" s="118"/>
      <c r="FU414" s="118"/>
      <c r="FV414" s="118"/>
      <c r="FW414" s="118"/>
      <c r="FX414" s="118"/>
      <c r="FY414" s="118"/>
      <c r="FZ414" s="118"/>
      <c r="GA414" s="118"/>
      <c r="GB414" s="118"/>
      <c r="GC414" s="118"/>
      <c r="GD414" s="118"/>
      <c r="GE414" s="118"/>
      <c r="GF414" s="118"/>
      <c r="GG414" s="118"/>
      <c r="GH414" s="118"/>
      <c r="GI414" s="118"/>
      <c r="GJ414" s="118"/>
      <c r="GK414" s="118"/>
      <c r="GL414" s="118"/>
      <c r="GM414" s="118"/>
      <c r="GN414" s="118"/>
      <c r="GO414" s="118"/>
      <c r="GP414" s="118"/>
      <c r="GQ414" s="118"/>
      <c r="GR414" s="118"/>
      <c r="GS414" s="118"/>
      <c r="GT414" s="118"/>
      <c r="GU414" s="118"/>
      <c r="GV414" s="118"/>
      <c r="GW414" s="118"/>
      <c r="GX414" s="118"/>
      <c r="GY414" s="118"/>
      <c r="GZ414" s="118"/>
      <c r="HA414" s="118"/>
      <c r="HB414" s="118"/>
      <c r="HC414" s="118"/>
      <c r="HD414" s="118"/>
      <c r="HE414" s="118"/>
      <c r="HF414" s="118"/>
      <c r="HG414" s="118"/>
      <c r="HH414" s="118"/>
      <c r="HI414" s="118"/>
      <c r="HJ414" s="118"/>
      <c r="HK414" s="118"/>
      <c r="HL414" s="118"/>
      <c r="HM414" s="118"/>
      <c r="HN414" s="118"/>
      <c r="HO414" s="118"/>
      <c r="HP414" s="118"/>
    </row>
    <row r="415" spans="1:224" s="272" customFormat="1" ht="15.6" x14ac:dyDescent="0.25">
      <c r="A415" s="112"/>
      <c r="B415" s="113"/>
      <c r="C415" s="113"/>
      <c r="D415" s="275"/>
      <c r="E415" s="276"/>
      <c r="F415" s="277"/>
      <c r="H415" s="199"/>
      <c r="I415" s="238"/>
      <c r="J415" s="119"/>
      <c r="K415" s="120"/>
      <c r="L415" s="118"/>
      <c r="M415" s="118"/>
      <c r="N415" s="118"/>
      <c r="O415" s="118"/>
      <c r="P415" s="118"/>
      <c r="Q415" s="118"/>
      <c r="R415" s="118"/>
      <c r="S415" s="118"/>
      <c r="T415" s="118"/>
      <c r="U415" s="118"/>
      <c r="V415" s="118"/>
      <c r="W415" s="118"/>
      <c r="X415" s="118"/>
      <c r="Y415" s="118"/>
      <c r="Z415" s="118"/>
      <c r="AA415" s="118"/>
      <c r="AB415" s="118"/>
      <c r="AC415" s="118"/>
      <c r="AD415" s="118"/>
      <c r="AE415" s="118"/>
      <c r="AF415" s="118"/>
      <c r="AG415" s="118"/>
      <c r="AH415" s="118"/>
      <c r="AI415" s="118"/>
      <c r="AJ415" s="118"/>
      <c r="AK415" s="118"/>
      <c r="AL415" s="118"/>
      <c r="AM415" s="118"/>
      <c r="AN415" s="118"/>
      <c r="AO415" s="118"/>
      <c r="AP415" s="118"/>
      <c r="AQ415" s="118"/>
      <c r="AR415" s="118"/>
      <c r="AS415" s="118"/>
      <c r="AT415" s="118"/>
      <c r="AU415" s="118"/>
      <c r="AV415" s="118"/>
      <c r="AW415" s="118"/>
      <c r="AX415" s="118"/>
      <c r="AY415" s="118"/>
      <c r="AZ415" s="118"/>
      <c r="BA415" s="118"/>
      <c r="BB415" s="118"/>
      <c r="BC415" s="118"/>
      <c r="BD415" s="118"/>
      <c r="BE415" s="118"/>
      <c r="BF415" s="118"/>
      <c r="BG415" s="118"/>
      <c r="BH415" s="118"/>
      <c r="BI415" s="118"/>
      <c r="BJ415" s="118"/>
      <c r="BK415" s="118"/>
      <c r="BL415" s="118"/>
      <c r="BM415" s="118"/>
      <c r="BN415" s="118"/>
      <c r="BO415" s="118"/>
      <c r="BP415" s="118"/>
      <c r="BQ415" s="118"/>
      <c r="BR415" s="118"/>
      <c r="BS415" s="118"/>
      <c r="BT415" s="118"/>
      <c r="BU415" s="118"/>
      <c r="BV415" s="118"/>
      <c r="BW415" s="118"/>
      <c r="BX415" s="118"/>
      <c r="BY415" s="118"/>
      <c r="BZ415" s="118"/>
      <c r="CA415" s="118"/>
      <c r="CB415" s="118"/>
      <c r="CC415" s="118"/>
      <c r="CD415" s="118"/>
      <c r="CE415" s="118"/>
      <c r="CF415" s="118"/>
      <c r="CG415" s="118"/>
      <c r="CH415" s="118"/>
      <c r="CI415" s="118"/>
      <c r="CJ415" s="118"/>
      <c r="CK415" s="118"/>
      <c r="CL415" s="118"/>
      <c r="CM415" s="118"/>
      <c r="CN415" s="118"/>
      <c r="CO415" s="118"/>
      <c r="CP415" s="118"/>
      <c r="CQ415" s="118"/>
      <c r="CR415" s="118"/>
      <c r="CS415" s="118"/>
      <c r="CT415" s="118"/>
      <c r="CU415" s="118"/>
      <c r="CV415" s="118"/>
      <c r="CW415" s="118"/>
      <c r="CX415" s="118"/>
      <c r="CY415" s="118"/>
      <c r="CZ415" s="118"/>
      <c r="DA415" s="118"/>
      <c r="DB415" s="118"/>
      <c r="DC415" s="118"/>
      <c r="DD415" s="118"/>
      <c r="DE415" s="118"/>
      <c r="DF415" s="118"/>
      <c r="DG415" s="118"/>
      <c r="DH415" s="118"/>
      <c r="DI415" s="118"/>
      <c r="DJ415" s="118"/>
      <c r="DK415" s="118"/>
      <c r="DL415" s="118"/>
      <c r="DM415" s="118"/>
      <c r="DN415" s="118"/>
      <c r="DO415" s="118"/>
      <c r="DP415" s="118"/>
      <c r="DQ415" s="118"/>
      <c r="DR415" s="118"/>
      <c r="DS415" s="118"/>
      <c r="DT415" s="118"/>
      <c r="DU415" s="118"/>
      <c r="DV415" s="118"/>
      <c r="DW415" s="118"/>
      <c r="DX415" s="118"/>
      <c r="DY415" s="118"/>
      <c r="DZ415" s="118"/>
      <c r="EA415" s="118"/>
      <c r="EB415" s="118"/>
      <c r="EC415" s="118"/>
      <c r="ED415" s="118"/>
      <c r="EE415" s="118"/>
      <c r="EF415" s="118"/>
      <c r="EG415" s="118"/>
      <c r="EH415" s="118"/>
      <c r="EI415" s="118"/>
      <c r="EJ415" s="118"/>
      <c r="EK415" s="118"/>
      <c r="EL415" s="118"/>
      <c r="EM415" s="118"/>
      <c r="EN415" s="118"/>
      <c r="EO415" s="118"/>
      <c r="EP415" s="118"/>
      <c r="EQ415" s="118"/>
      <c r="ER415" s="118"/>
      <c r="ES415" s="118"/>
      <c r="ET415" s="118"/>
      <c r="EU415" s="118"/>
      <c r="EV415" s="118"/>
      <c r="EW415" s="118"/>
      <c r="EX415" s="118"/>
      <c r="EY415" s="118"/>
      <c r="EZ415" s="118"/>
      <c r="FA415" s="118"/>
      <c r="FB415" s="118"/>
      <c r="FC415" s="118"/>
      <c r="FD415" s="118"/>
      <c r="FE415" s="118"/>
      <c r="FF415" s="118"/>
      <c r="FG415" s="118"/>
      <c r="FH415" s="118"/>
      <c r="FI415" s="118"/>
      <c r="FJ415" s="118"/>
      <c r="FK415" s="118"/>
      <c r="FL415" s="118"/>
      <c r="FM415" s="118"/>
      <c r="FN415" s="118"/>
      <c r="FO415" s="118"/>
      <c r="FP415" s="118"/>
      <c r="FQ415" s="118"/>
      <c r="FR415" s="118"/>
      <c r="FS415" s="118"/>
      <c r="FT415" s="118"/>
      <c r="FU415" s="118"/>
      <c r="FV415" s="118"/>
      <c r="FW415" s="118"/>
      <c r="FX415" s="118"/>
      <c r="FY415" s="118"/>
      <c r="FZ415" s="118"/>
      <c r="GA415" s="118"/>
      <c r="GB415" s="118"/>
      <c r="GC415" s="118"/>
      <c r="GD415" s="118"/>
      <c r="GE415" s="118"/>
      <c r="GF415" s="118"/>
      <c r="GG415" s="118"/>
      <c r="GH415" s="118"/>
      <c r="GI415" s="118"/>
      <c r="GJ415" s="118"/>
      <c r="GK415" s="118"/>
      <c r="GL415" s="118"/>
      <c r="GM415" s="118"/>
      <c r="GN415" s="118"/>
      <c r="GO415" s="118"/>
      <c r="GP415" s="118"/>
      <c r="GQ415" s="118"/>
      <c r="GR415" s="118"/>
      <c r="GS415" s="118"/>
      <c r="GT415" s="118"/>
      <c r="GU415" s="118"/>
      <c r="GV415" s="118"/>
      <c r="GW415" s="118"/>
      <c r="GX415" s="118"/>
      <c r="GY415" s="118"/>
      <c r="GZ415" s="118"/>
      <c r="HA415" s="118"/>
      <c r="HB415" s="118"/>
      <c r="HC415" s="118"/>
      <c r="HD415" s="118"/>
      <c r="HE415" s="118"/>
      <c r="HF415" s="118"/>
      <c r="HG415" s="118"/>
      <c r="HH415" s="118"/>
      <c r="HI415" s="118"/>
      <c r="HJ415" s="118"/>
      <c r="HK415" s="118"/>
      <c r="HL415" s="118"/>
      <c r="HM415" s="118"/>
      <c r="HN415" s="118"/>
      <c r="HO415" s="118"/>
      <c r="HP415" s="118"/>
    </row>
    <row r="416" spans="1:224" s="272" customFormat="1" x14ac:dyDescent="0.25">
      <c r="A416" s="112"/>
      <c r="B416" s="113"/>
      <c r="C416" s="113"/>
      <c r="D416" s="279"/>
      <c r="E416" s="280"/>
      <c r="F416" s="281"/>
      <c r="H416" s="199"/>
      <c r="I416" s="238"/>
      <c r="J416" s="119"/>
      <c r="K416" s="120"/>
      <c r="L416" s="118"/>
      <c r="M416" s="118"/>
      <c r="N416" s="118"/>
      <c r="O416" s="118"/>
      <c r="P416" s="118"/>
      <c r="Q416" s="118"/>
      <c r="R416" s="118"/>
      <c r="S416" s="118"/>
      <c r="T416" s="118"/>
      <c r="U416" s="118"/>
      <c r="V416" s="118"/>
      <c r="W416" s="118"/>
      <c r="X416" s="118"/>
      <c r="Y416" s="118"/>
      <c r="Z416" s="118"/>
      <c r="AA416" s="118"/>
      <c r="AB416" s="118"/>
      <c r="AC416" s="118"/>
      <c r="AD416" s="118"/>
      <c r="AE416" s="118"/>
      <c r="AF416" s="118"/>
      <c r="AG416" s="118"/>
      <c r="AH416" s="118"/>
      <c r="AI416" s="118"/>
      <c r="AJ416" s="118"/>
      <c r="AK416" s="118"/>
      <c r="AL416" s="118"/>
      <c r="AM416" s="118"/>
      <c r="AN416" s="118"/>
      <c r="AO416" s="118"/>
      <c r="AP416" s="118"/>
      <c r="AQ416" s="118"/>
      <c r="AR416" s="118"/>
      <c r="AS416" s="118"/>
      <c r="AT416" s="118"/>
      <c r="AU416" s="118"/>
      <c r="AV416" s="118"/>
      <c r="AW416" s="118"/>
      <c r="AX416" s="118"/>
      <c r="AY416" s="118"/>
      <c r="AZ416" s="118"/>
      <c r="BA416" s="118"/>
      <c r="BB416" s="118"/>
      <c r="BC416" s="118"/>
      <c r="BD416" s="118"/>
      <c r="BE416" s="118"/>
      <c r="BF416" s="118"/>
      <c r="BG416" s="118"/>
      <c r="BH416" s="118"/>
      <c r="BI416" s="118"/>
      <c r="BJ416" s="118"/>
      <c r="BK416" s="118"/>
      <c r="BL416" s="118"/>
      <c r="BM416" s="118"/>
      <c r="BN416" s="118"/>
      <c r="BO416" s="118"/>
      <c r="BP416" s="118"/>
      <c r="BQ416" s="118"/>
      <c r="BR416" s="118"/>
      <c r="BS416" s="118"/>
      <c r="BT416" s="118"/>
      <c r="BU416" s="118"/>
      <c r="BV416" s="118"/>
      <c r="BW416" s="118"/>
      <c r="BX416" s="118"/>
      <c r="BY416" s="118"/>
      <c r="BZ416" s="118"/>
      <c r="CA416" s="118"/>
      <c r="CB416" s="118"/>
      <c r="CC416" s="118"/>
      <c r="CD416" s="118"/>
      <c r="CE416" s="118"/>
      <c r="CF416" s="118"/>
      <c r="CG416" s="118"/>
      <c r="CH416" s="118"/>
      <c r="CI416" s="118"/>
      <c r="CJ416" s="118"/>
      <c r="CK416" s="118"/>
      <c r="CL416" s="118"/>
      <c r="CM416" s="118"/>
      <c r="CN416" s="118"/>
      <c r="CO416" s="118"/>
      <c r="CP416" s="118"/>
      <c r="CQ416" s="118"/>
      <c r="CR416" s="118"/>
      <c r="CS416" s="118"/>
      <c r="CT416" s="118"/>
      <c r="CU416" s="118"/>
      <c r="CV416" s="118"/>
      <c r="CW416" s="118"/>
      <c r="CX416" s="118"/>
      <c r="CY416" s="118"/>
      <c r="CZ416" s="118"/>
      <c r="DA416" s="118"/>
      <c r="DB416" s="118"/>
      <c r="DC416" s="118"/>
      <c r="DD416" s="118"/>
      <c r="DE416" s="118"/>
      <c r="DF416" s="118"/>
      <c r="DG416" s="118"/>
      <c r="DH416" s="118"/>
      <c r="DI416" s="118"/>
      <c r="DJ416" s="118"/>
      <c r="DK416" s="118"/>
      <c r="DL416" s="118"/>
      <c r="DM416" s="118"/>
      <c r="DN416" s="118"/>
      <c r="DO416" s="118"/>
      <c r="DP416" s="118"/>
      <c r="DQ416" s="118"/>
      <c r="DR416" s="118"/>
      <c r="DS416" s="118"/>
      <c r="DT416" s="118"/>
      <c r="DU416" s="118"/>
      <c r="DV416" s="118"/>
      <c r="DW416" s="118"/>
      <c r="DX416" s="118"/>
      <c r="DY416" s="118"/>
      <c r="DZ416" s="118"/>
      <c r="EA416" s="118"/>
      <c r="EB416" s="118"/>
      <c r="EC416" s="118"/>
      <c r="ED416" s="118"/>
      <c r="EE416" s="118"/>
      <c r="EF416" s="118"/>
      <c r="EG416" s="118"/>
      <c r="EH416" s="118"/>
      <c r="EI416" s="118"/>
      <c r="EJ416" s="118"/>
      <c r="EK416" s="118"/>
      <c r="EL416" s="118"/>
      <c r="EM416" s="118"/>
      <c r="EN416" s="118"/>
      <c r="EO416" s="118"/>
      <c r="EP416" s="118"/>
      <c r="EQ416" s="118"/>
      <c r="ER416" s="118"/>
      <c r="ES416" s="118"/>
      <c r="ET416" s="118"/>
      <c r="EU416" s="118"/>
      <c r="EV416" s="118"/>
      <c r="EW416" s="118"/>
      <c r="EX416" s="118"/>
      <c r="EY416" s="118"/>
      <c r="EZ416" s="118"/>
      <c r="FA416" s="118"/>
      <c r="FB416" s="118"/>
      <c r="FC416" s="118"/>
      <c r="FD416" s="118"/>
      <c r="FE416" s="118"/>
      <c r="FF416" s="118"/>
      <c r="FG416" s="118"/>
      <c r="FH416" s="118"/>
      <c r="FI416" s="118"/>
      <c r="FJ416" s="118"/>
      <c r="FK416" s="118"/>
      <c r="FL416" s="118"/>
      <c r="FM416" s="118"/>
      <c r="FN416" s="118"/>
      <c r="FO416" s="118"/>
      <c r="FP416" s="118"/>
      <c r="FQ416" s="118"/>
      <c r="FR416" s="118"/>
      <c r="FS416" s="118"/>
      <c r="FT416" s="118"/>
      <c r="FU416" s="118"/>
      <c r="FV416" s="118"/>
      <c r="FW416" s="118"/>
      <c r="FX416" s="118"/>
      <c r="FY416" s="118"/>
      <c r="FZ416" s="118"/>
      <c r="GA416" s="118"/>
      <c r="GB416" s="118"/>
      <c r="GC416" s="118"/>
      <c r="GD416" s="118"/>
      <c r="GE416" s="118"/>
      <c r="GF416" s="118"/>
      <c r="GG416" s="118"/>
      <c r="GH416" s="118"/>
      <c r="GI416" s="118"/>
      <c r="GJ416" s="118"/>
      <c r="GK416" s="118"/>
      <c r="GL416" s="118"/>
      <c r="GM416" s="118"/>
      <c r="GN416" s="118"/>
      <c r="GO416" s="118"/>
      <c r="GP416" s="118"/>
      <c r="GQ416" s="118"/>
      <c r="GR416" s="118"/>
      <c r="GS416" s="118"/>
      <c r="GT416" s="118"/>
      <c r="GU416" s="118"/>
      <c r="GV416" s="118"/>
      <c r="GW416" s="118"/>
      <c r="GX416" s="118"/>
      <c r="GY416" s="118"/>
      <c r="GZ416" s="118"/>
      <c r="HA416" s="118"/>
      <c r="HB416" s="118"/>
      <c r="HC416" s="118"/>
      <c r="HD416" s="118"/>
      <c r="HE416" s="118"/>
      <c r="HF416" s="118"/>
      <c r="HG416" s="118"/>
      <c r="HH416" s="118"/>
      <c r="HI416" s="118"/>
      <c r="HJ416" s="118"/>
      <c r="HK416" s="118"/>
      <c r="HL416" s="118"/>
      <c r="HM416" s="118"/>
      <c r="HN416" s="118"/>
      <c r="HO416" s="118"/>
      <c r="HP416" s="118"/>
    </row>
    <row r="417" spans="1:224" s="272" customFormat="1" x14ac:dyDescent="0.25">
      <c r="A417" s="112"/>
      <c r="B417" s="113"/>
      <c r="C417" s="113"/>
      <c r="D417" s="279"/>
      <c r="E417" s="280"/>
      <c r="F417" s="281"/>
      <c r="H417" s="199"/>
      <c r="I417" s="238"/>
      <c r="J417" s="119"/>
      <c r="K417" s="120"/>
      <c r="L417" s="118"/>
      <c r="M417" s="118"/>
      <c r="N417" s="118"/>
      <c r="O417" s="118"/>
      <c r="P417" s="118"/>
      <c r="Q417" s="118"/>
      <c r="R417" s="118"/>
      <c r="S417" s="118"/>
      <c r="T417" s="118"/>
      <c r="U417" s="118"/>
      <c r="V417" s="118"/>
      <c r="W417" s="118"/>
      <c r="X417" s="118"/>
      <c r="Y417" s="118"/>
      <c r="Z417" s="118"/>
      <c r="AA417" s="118"/>
      <c r="AB417" s="118"/>
      <c r="AC417" s="118"/>
      <c r="AD417" s="118"/>
      <c r="AE417" s="118"/>
      <c r="AF417" s="118"/>
      <c r="AG417" s="118"/>
      <c r="AH417" s="118"/>
      <c r="AI417" s="118"/>
      <c r="AJ417" s="118"/>
      <c r="AK417" s="118"/>
      <c r="AL417" s="118"/>
      <c r="AM417" s="118"/>
      <c r="AN417" s="118"/>
      <c r="AO417" s="118"/>
      <c r="AP417" s="118"/>
      <c r="AQ417" s="118"/>
      <c r="AR417" s="118"/>
      <c r="AS417" s="118"/>
      <c r="AT417" s="118"/>
      <c r="AU417" s="118"/>
      <c r="AV417" s="118"/>
      <c r="AW417" s="118"/>
      <c r="AX417" s="118"/>
      <c r="AY417" s="118"/>
      <c r="AZ417" s="118"/>
      <c r="BA417" s="118"/>
      <c r="BB417" s="118"/>
      <c r="BC417" s="118"/>
      <c r="BD417" s="118"/>
      <c r="BE417" s="118"/>
      <c r="BF417" s="118"/>
      <c r="BG417" s="118"/>
      <c r="BH417" s="118"/>
      <c r="BI417" s="118"/>
      <c r="BJ417" s="118"/>
      <c r="BK417" s="118"/>
      <c r="BL417" s="118"/>
      <c r="BM417" s="118"/>
      <c r="BN417" s="118"/>
      <c r="BO417" s="118"/>
      <c r="BP417" s="118"/>
      <c r="BQ417" s="118"/>
      <c r="BR417" s="118"/>
      <c r="BS417" s="118"/>
      <c r="BT417" s="118"/>
      <c r="BU417" s="118"/>
      <c r="BV417" s="118"/>
      <c r="BW417" s="118"/>
      <c r="BX417" s="118"/>
      <c r="BY417" s="118"/>
      <c r="BZ417" s="118"/>
      <c r="CA417" s="118"/>
      <c r="CB417" s="118"/>
      <c r="CC417" s="118"/>
      <c r="CD417" s="118"/>
      <c r="CE417" s="118"/>
      <c r="CF417" s="118"/>
      <c r="CG417" s="118"/>
      <c r="CH417" s="118"/>
      <c r="CI417" s="118"/>
      <c r="CJ417" s="118"/>
      <c r="CK417" s="118"/>
      <c r="CL417" s="118"/>
      <c r="CM417" s="118"/>
      <c r="CN417" s="118"/>
      <c r="CO417" s="118"/>
      <c r="CP417" s="118"/>
      <c r="CQ417" s="118"/>
      <c r="CR417" s="118"/>
      <c r="CS417" s="118"/>
      <c r="CT417" s="118"/>
      <c r="CU417" s="118"/>
      <c r="CV417" s="118"/>
      <c r="CW417" s="118"/>
      <c r="CX417" s="118"/>
      <c r="CY417" s="118"/>
      <c r="CZ417" s="118"/>
      <c r="DA417" s="118"/>
      <c r="DB417" s="118"/>
      <c r="DC417" s="118"/>
      <c r="DD417" s="118"/>
      <c r="DE417" s="118"/>
      <c r="DF417" s="118"/>
      <c r="DG417" s="118"/>
      <c r="DH417" s="118"/>
      <c r="DI417" s="118"/>
      <c r="DJ417" s="118"/>
      <c r="DK417" s="118"/>
      <c r="DL417" s="118"/>
      <c r="DM417" s="118"/>
      <c r="DN417" s="118"/>
      <c r="DO417" s="118"/>
      <c r="DP417" s="118"/>
      <c r="DQ417" s="118"/>
      <c r="DR417" s="118"/>
      <c r="DS417" s="118"/>
      <c r="DT417" s="118"/>
      <c r="DU417" s="118"/>
      <c r="DV417" s="118"/>
      <c r="DW417" s="118"/>
      <c r="DX417" s="118"/>
      <c r="DY417" s="118"/>
      <c r="DZ417" s="118"/>
      <c r="EA417" s="118"/>
      <c r="EB417" s="118"/>
      <c r="EC417" s="118"/>
      <c r="ED417" s="118"/>
      <c r="EE417" s="118"/>
      <c r="EF417" s="118"/>
      <c r="EG417" s="118"/>
      <c r="EH417" s="118"/>
      <c r="EI417" s="118"/>
      <c r="EJ417" s="118"/>
      <c r="EK417" s="118"/>
      <c r="EL417" s="118"/>
      <c r="EM417" s="118"/>
      <c r="EN417" s="118"/>
      <c r="EO417" s="118"/>
      <c r="EP417" s="118"/>
      <c r="EQ417" s="118"/>
      <c r="ER417" s="118"/>
      <c r="ES417" s="118"/>
      <c r="ET417" s="118"/>
      <c r="EU417" s="118"/>
      <c r="EV417" s="118"/>
      <c r="EW417" s="118"/>
      <c r="EX417" s="118"/>
      <c r="EY417" s="118"/>
      <c r="EZ417" s="118"/>
      <c r="FA417" s="118"/>
      <c r="FB417" s="118"/>
      <c r="FC417" s="118"/>
      <c r="FD417" s="118"/>
      <c r="FE417" s="118"/>
      <c r="FF417" s="118"/>
      <c r="FG417" s="118"/>
      <c r="FH417" s="118"/>
      <c r="FI417" s="118"/>
      <c r="FJ417" s="118"/>
      <c r="FK417" s="118"/>
      <c r="FL417" s="118"/>
      <c r="FM417" s="118"/>
      <c r="FN417" s="118"/>
      <c r="FO417" s="118"/>
      <c r="FP417" s="118"/>
      <c r="FQ417" s="118"/>
      <c r="FR417" s="118"/>
      <c r="FS417" s="118"/>
      <c r="FT417" s="118"/>
      <c r="FU417" s="118"/>
      <c r="FV417" s="118"/>
      <c r="FW417" s="118"/>
      <c r="FX417" s="118"/>
      <c r="FY417" s="118"/>
      <c r="FZ417" s="118"/>
      <c r="GA417" s="118"/>
      <c r="GB417" s="118"/>
      <c r="GC417" s="118"/>
      <c r="GD417" s="118"/>
      <c r="GE417" s="118"/>
      <c r="GF417" s="118"/>
      <c r="GG417" s="118"/>
      <c r="GH417" s="118"/>
      <c r="GI417" s="118"/>
      <c r="GJ417" s="118"/>
      <c r="GK417" s="118"/>
      <c r="GL417" s="118"/>
      <c r="GM417" s="118"/>
      <c r="GN417" s="118"/>
      <c r="GO417" s="118"/>
      <c r="GP417" s="118"/>
      <c r="GQ417" s="118"/>
      <c r="GR417" s="118"/>
      <c r="GS417" s="118"/>
      <c r="GT417" s="118"/>
      <c r="GU417" s="118"/>
      <c r="GV417" s="118"/>
      <c r="GW417" s="118"/>
      <c r="GX417" s="118"/>
      <c r="GY417" s="118"/>
      <c r="GZ417" s="118"/>
      <c r="HA417" s="118"/>
      <c r="HB417" s="118"/>
      <c r="HC417" s="118"/>
      <c r="HD417" s="118"/>
      <c r="HE417" s="118"/>
      <c r="HF417" s="118"/>
      <c r="HG417" s="118"/>
      <c r="HH417" s="118"/>
      <c r="HI417" s="118"/>
      <c r="HJ417" s="118"/>
      <c r="HK417" s="118"/>
      <c r="HL417" s="118"/>
      <c r="HM417" s="118"/>
      <c r="HN417" s="118"/>
      <c r="HO417" s="118"/>
      <c r="HP417" s="118"/>
    </row>
    <row r="418" spans="1:224" s="272" customFormat="1" x14ac:dyDescent="0.25">
      <c r="A418" s="112"/>
      <c r="B418" s="113"/>
      <c r="C418" s="113"/>
      <c r="D418" s="279"/>
      <c r="E418" s="280"/>
      <c r="F418" s="281"/>
      <c r="H418" s="199"/>
      <c r="I418" s="238"/>
      <c r="J418" s="119"/>
      <c r="K418" s="120"/>
      <c r="L418" s="118"/>
      <c r="M418" s="118"/>
      <c r="N418" s="118"/>
      <c r="O418" s="118"/>
      <c r="P418" s="118"/>
      <c r="Q418" s="118"/>
      <c r="R418" s="118"/>
      <c r="S418" s="118"/>
      <c r="T418" s="118"/>
      <c r="U418" s="118"/>
      <c r="V418" s="118"/>
      <c r="W418" s="118"/>
      <c r="X418" s="118"/>
      <c r="Y418" s="118"/>
      <c r="Z418" s="118"/>
      <c r="AA418" s="118"/>
      <c r="AB418" s="118"/>
      <c r="AC418" s="118"/>
      <c r="AD418" s="118"/>
      <c r="AE418" s="118"/>
      <c r="AF418" s="118"/>
      <c r="AG418" s="118"/>
      <c r="AH418" s="118"/>
      <c r="AI418" s="118"/>
      <c r="AJ418" s="118"/>
      <c r="AK418" s="118"/>
      <c r="AL418" s="118"/>
      <c r="AM418" s="118"/>
      <c r="AN418" s="118"/>
      <c r="AO418" s="118"/>
      <c r="AP418" s="118"/>
      <c r="AQ418" s="118"/>
      <c r="AR418" s="118"/>
      <c r="AS418" s="118"/>
      <c r="AT418" s="118"/>
      <c r="AU418" s="118"/>
      <c r="AV418" s="118"/>
      <c r="AW418" s="118"/>
      <c r="AX418" s="118"/>
      <c r="AY418" s="118"/>
      <c r="AZ418" s="118"/>
      <c r="BA418" s="118"/>
      <c r="BB418" s="118"/>
      <c r="BC418" s="118"/>
      <c r="BD418" s="118"/>
      <c r="BE418" s="118"/>
      <c r="BF418" s="118"/>
      <c r="BG418" s="118"/>
      <c r="BH418" s="118"/>
      <c r="BI418" s="118"/>
      <c r="BJ418" s="118"/>
      <c r="BK418" s="118"/>
      <c r="BL418" s="118"/>
      <c r="BM418" s="118"/>
      <c r="BN418" s="118"/>
      <c r="BO418" s="118"/>
      <c r="BP418" s="118"/>
      <c r="BQ418" s="118"/>
      <c r="BR418" s="118"/>
      <c r="BS418" s="118"/>
      <c r="BT418" s="118"/>
      <c r="BU418" s="118"/>
      <c r="BV418" s="118"/>
      <c r="BW418" s="118"/>
      <c r="BX418" s="118"/>
      <c r="BY418" s="118"/>
      <c r="BZ418" s="118"/>
      <c r="CA418" s="118"/>
      <c r="CB418" s="118"/>
      <c r="CC418" s="118"/>
      <c r="CD418" s="118"/>
      <c r="CE418" s="118"/>
      <c r="CF418" s="118"/>
      <c r="CG418" s="118"/>
      <c r="CH418" s="118"/>
      <c r="CI418" s="118"/>
      <c r="CJ418" s="118"/>
      <c r="CK418" s="118"/>
      <c r="CL418" s="118"/>
      <c r="CM418" s="118"/>
      <c r="CN418" s="118"/>
      <c r="CO418" s="118"/>
      <c r="CP418" s="118"/>
      <c r="CQ418" s="118"/>
      <c r="CR418" s="118"/>
      <c r="CS418" s="118"/>
      <c r="CT418" s="118"/>
      <c r="CU418" s="118"/>
      <c r="CV418" s="118"/>
      <c r="CW418" s="118"/>
      <c r="CX418" s="118"/>
      <c r="CY418" s="118"/>
      <c r="CZ418" s="118"/>
      <c r="DA418" s="118"/>
      <c r="DB418" s="118"/>
      <c r="DC418" s="118"/>
      <c r="DD418" s="118"/>
      <c r="DE418" s="118"/>
      <c r="DF418" s="118"/>
      <c r="DG418" s="118"/>
      <c r="DH418" s="118"/>
      <c r="DI418" s="118"/>
      <c r="DJ418" s="118"/>
      <c r="DK418" s="118"/>
      <c r="DL418" s="118"/>
      <c r="DM418" s="118"/>
      <c r="DN418" s="118"/>
      <c r="DO418" s="118"/>
      <c r="DP418" s="118"/>
      <c r="DQ418" s="118"/>
      <c r="DR418" s="118"/>
      <c r="DS418" s="118"/>
      <c r="DT418" s="118"/>
      <c r="DU418" s="118"/>
      <c r="DV418" s="118"/>
      <c r="DW418" s="118"/>
      <c r="DX418" s="118"/>
      <c r="DY418" s="118"/>
      <c r="DZ418" s="118"/>
      <c r="EA418" s="118"/>
      <c r="EB418" s="118"/>
      <c r="EC418" s="118"/>
      <c r="ED418" s="118"/>
      <c r="EE418" s="118"/>
      <c r="EF418" s="118"/>
      <c r="EG418" s="118"/>
      <c r="EH418" s="118"/>
      <c r="EI418" s="118"/>
      <c r="EJ418" s="118"/>
      <c r="EK418" s="118"/>
      <c r="EL418" s="118"/>
      <c r="EM418" s="118"/>
      <c r="EN418" s="118"/>
      <c r="EO418" s="118"/>
      <c r="EP418" s="118"/>
      <c r="EQ418" s="118"/>
      <c r="ER418" s="118"/>
      <c r="ES418" s="118"/>
      <c r="ET418" s="118"/>
      <c r="EU418" s="118"/>
      <c r="EV418" s="118"/>
      <c r="EW418" s="118"/>
      <c r="EX418" s="118"/>
      <c r="EY418" s="118"/>
      <c r="EZ418" s="118"/>
      <c r="FA418" s="118"/>
      <c r="FB418" s="118"/>
      <c r="FC418" s="118"/>
      <c r="FD418" s="118"/>
      <c r="FE418" s="118"/>
      <c r="FF418" s="118"/>
      <c r="FG418" s="118"/>
      <c r="FH418" s="118"/>
      <c r="FI418" s="118"/>
      <c r="FJ418" s="118"/>
      <c r="FK418" s="118"/>
      <c r="FL418" s="118"/>
      <c r="FM418" s="118"/>
      <c r="FN418" s="118"/>
      <c r="FO418" s="118"/>
      <c r="FP418" s="118"/>
      <c r="FQ418" s="118"/>
      <c r="FR418" s="118"/>
      <c r="FS418" s="118"/>
      <c r="FT418" s="118"/>
      <c r="FU418" s="118"/>
      <c r="FV418" s="118"/>
      <c r="FW418" s="118"/>
      <c r="FX418" s="118"/>
      <c r="FY418" s="118"/>
      <c r="FZ418" s="118"/>
      <c r="GA418" s="118"/>
      <c r="GB418" s="118"/>
      <c r="GC418" s="118"/>
      <c r="GD418" s="118"/>
      <c r="GE418" s="118"/>
      <c r="GF418" s="118"/>
      <c r="GG418" s="118"/>
      <c r="GH418" s="118"/>
      <c r="GI418" s="118"/>
      <c r="GJ418" s="118"/>
      <c r="GK418" s="118"/>
      <c r="GL418" s="118"/>
      <c r="GM418" s="118"/>
      <c r="GN418" s="118"/>
      <c r="GO418" s="118"/>
      <c r="GP418" s="118"/>
      <c r="GQ418" s="118"/>
      <c r="GR418" s="118"/>
      <c r="GS418" s="118"/>
      <c r="GT418" s="118"/>
      <c r="GU418" s="118"/>
      <c r="GV418" s="118"/>
      <c r="GW418" s="118"/>
      <c r="GX418" s="118"/>
      <c r="GY418" s="118"/>
      <c r="GZ418" s="118"/>
      <c r="HA418" s="118"/>
      <c r="HB418" s="118"/>
      <c r="HC418" s="118"/>
      <c r="HD418" s="118"/>
      <c r="HE418" s="118"/>
      <c r="HF418" s="118"/>
      <c r="HG418" s="118"/>
      <c r="HH418" s="118"/>
      <c r="HI418" s="118"/>
      <c r="HJ418" s="118"/>
      <c r="HK418" s="118"/>
      <c r="HL418" s="118"/>
      <c r="HM418" s="118"/>
      <c r="HN418" s="118"/>
      <c r="HO418" s="118"/>
      <c r="HP418" s="118"/>
    </row>
    <row r="419" spans="1:224" s="272" customFormat="1" x14ac:dyDescent="0.25">
      <c r="A419" s="112"/>
      <c r="B419" s="113"/>
      <c r="C419" s="113"/>
      <c r="D419" s="279"/>
      <c r="E419" s="280"/>
      <c r="F419" s="281"/>
      <c r="H419" s="199"/>
      <c r="I419" s="238"/>
      <c r="J419" s="119"/>
      <c r="K419" s="120"/>
      <c r="L419" s="118"/>
      <c r="M419" s="118"/>
      <c r="N419" s="118"/>
      <c r="O419" s="118"/>
      <c r="P419" s="118"/>
      <c r="Q419" s="118"/>
      <c r="R419" s="118"/>
      <c r="S419" s="118"/>
      <c r="T419" s="118"/>
      <c r="U419" s="118"/>
      <c r="V419" s="118"/>
      <c r="W419" s="118"/>
      <c r="X419" s="118"/>
      <c r="Y419" s="118"/>
      <c r="Z419" s="118"/>
      <c r="AA419" s="118"/>
      <c r="AB419" s="118"/>
      <c r="AC419" s="118"/>
      <c r="AD419" s="118"/>
      <c r="AE419" s="118"/>
      <c r="AF419" s="118"/>
      <c r="AG419" s="118"/>
      <c r="AH419" s="118"/>
      <c r="AI419" s="118"/>
      <c r="AJ419" s="118"/>
      <c r="AK419" s="118"/>
      <c r="AL419" s="118"/>
      <c r="AM419" s="118"/>
      <c r="AN419" s="118"/>
      <c r="AO419" s="118"/>
      <c r="AP419" s="118"/>
      <c r="AQ419" s="118"/>
      <c r="AR419" s="118"/>
      <c r="AS419" s="118"/>
      <c r="AT419" s="118"/>
      <c r="AU419" s="118"/>
      <c r="AV419" s="118"/>
      <c r="AW419" s="118"/>
      <c r="AX419" s="118"/>
      <c r="AY419" s="118"/>
      <c r="AZ419" s="118"/>
      <c r="BA419" s="118"/>
      <c r="BB419" s="118"/>
      <c r="BC419" s="118"/>
      <c r="BD419" s="118"/>
      <c r="BE419" s="118"/>
      <c r="BF419" s="118"/>
      <c r="BG419" s="118"/>
      <c r="BH419" s="118"/>
      <c r="BI419" s="118"/>
      <c r="BJ419" s="118"/>
      <c r="BK419" s="118"/>
      <c r="BL419" s="118"/>
      <c r="BM419" s="118"/>
      <c r="BN419" s="118"/>
      <c r="BO419" s="118"/>
      <c r="BP419" s="118"/>
      <c r="BQ419" s="118"/>
      <c r="BR419" s="118"/>
      <c r="BS419" s="118"/>
      <c r="BT419" s="118"/>
      <c r="BU419" s="118"/>
      <c r="BV419" s="118"/>
      <c r="BW419" s="118"/>
      <c r="BX419" s="118"/>
      <c r="BY419" s="118"/>
      <c r="BZ419" s="118"/>
      <c r="CA419" s="118"/>
      <c r="CB419" s="118"/>
      <c r="CC419" s="118"/>
      <c r="CD419" s="118"/>
      <c r="CE419" s="118"/>
      <c r="CF419" s="118"/>
      <c r="CG419" s="118"/>
      <c r="CH419" s="118"/>
      <c r="CI419" s="118"/>
      <c r="CJ419" s="118"/>
      <c r="CK419" s="118"/>
      <c r="CL419" s="118"/>
      <c r="CM419" s="118"/>
      <c r="CN419" s="118"/>
      <c r="CO419" s="118"/>
      <c r="CP419" s="118"/>
      <c r="CQ419" s="118"/>
      <c r="CR419" s="118"/>
      <c r="CS419" s="118"/>
      <c r="CT419" s="118"/>
      <c r="CU419" s="118"/>
      <c r="CV419" s="118"/>
      <c r="CW419" s="118"/>
      <c r="CX419" s="118"/>
      <c r="CY419" s="118"/>
      <c r="CZ419" s="118"/>
      <c r="DA419" s="118"/>
      <c r="DB419" s="118"/>
      <c r="DC419" s="118"/>
      <c r="DD419" s="118"/>
      <c r="DE419" s="118"/>
      <c r="DF419" s="118"/>
      <c r="DG419" s="118"/>
      <c r="DH419" s="118"/>
      <c r="DI419" s="118"/>
      <c r="DJ419" s="118"/>
      <c r="DK419" s="118"/>
      <c r="DL419" s="118"/>
      <c r="DM419" s="118"/>
      <c r="DN419" s="118"/>
      <c r="DO419" s="118"/>
      <c r="DP419" s="118"/>
      <c r="DQ419" s="118"/>
      <c r="DR419" s="118"/>
      <c r="DS419" s="118"/>
      <c r="DT419" s="118"/>
      <c r="DU419" s="118"/>
      <c r="DV419" s="118"/>
      <c r="DW419" s="118"/>
      <c r="DX419" s="118"/>
      <c r="DY419" s="118"/>
      <c r="DZ419" s="118"/>
      <c r="EA419" s="118"/>
      <c r="EB419" s="118"/>
      <c r="EC419" s="118"/>
      <c r="ED419" s="118"/>
      <c r="EE419" s="118"/>
      <c r="EF419" s="118"/>
      <c r="EG419" s="118"/>
      <c r="EH419" s="118"/>
      <c r="EI419" s="118"/>
      <c r="EJ419" s="118"/>
      <c r="EK419" s="118"/>
      <c r="EL419" s="118"/>
      <c r="EM419" s="118"/>
      <c r="EN419" s="118"/>
      <c r="EO419" s="118"/>
      <c r="EP419" s="118"/>
      <c r="EQ419" s="118"/>
      <c r="ER419" s="118"/>
      <c r="ES419" s="118"/>
      <c r="ET419" s="118"/>
      <c r="EU419" s="118"/>
      <c r="EV419" s="118"/>
      <c r="EW419" s="118"/>
      <c r="EX419" s="118"/>
      <c r="EY419" s="118"/>
      <c r="EZ419" s="118"/>
      <c r="FA419" s="118"/>
      <c r="FB419" s="118"/>
      <c r="FC419" s="118"/>
      <c r="FD419" s="118"/>
      <c r="FE419" s="118"/>
      <c r="FF419" s="118"/>
      <c r="FG419" s="118"/>
      <c r="FH419" s="118"/>
      <c r="FI419" s="118"/>
      <c r="FJ419" s="118"/>
      <c r="FK419" s="118"/>
      <c r="FL419" s="118"/>
      <c r="FM419" s="118"/>
      <c r="FN419" s="118"/>
      <c r="FO419" s="118"/>
      <c r="FP419" s="118"/>
      <c r="FQ419" s="118"/>
      <c r="FR419" s="118"/>
      <c r="FS419" s="118"/>
      <c r="FT419" s="118"/>
      <c r="FU419" s="118"/>
      <c r="FV419" s="118"/>
      <c r="FW419" s="118"/>
      <c r="FX419" s="118"/>
      <c r="FY419" s="118"/>
      <c r="FZ419" s="118"/>
      <c r="GA419" s="118"/>
      <c r="GB419" s="118"/>
      <c r="GC419" s="118"/>
      <c r="GD419" s="118"/>
      <c r="GE419" s="118"/>
      <c r="GF419" s="118"/>
      <c r="GG419" s="118"/>
      <c r="GH419" s="118"/>
      <c r="GI419" s="118"/>
      <c r="GJ419" s="118"/>
      <c r="GK419" s="118"/>
      <c r="GL419" s="118"/>
      <c r="GM419" s="118"/>
      <c r="GN419" s="118"/>
      <c r="GO419" s="118"/>
      <c r="GP419" s="118"/>
      <c r="GQ419" s="118"/>
      <c r="GR419" s="118"/>
      <c r="GS419" s="118"/>
      <c r="GT419" s="118"/>
      <c r="GU419" s="118"/>
      <c r="GV419" s="118"/>
      <c r="GW419" s="118"/>
      <c r="GX419" s="118"/>
      <c r="GY419" s="118"/>
      <c r="GZ419" s="118"/>
      <c r="HA419" s="118"/>
      <c r="HB419" s="118"/>
      <c r="HC419" s="118"/>
      <c r="HD419" s="118"/>
      <c r="HE419" s="118"/>
      <c r="HF419" s="118"/>
      <c r="HG419" s="118"/>
      <c r="HH419" s="118"/>
      <c r="HI419" s="118"/>
      <c r="HJ419" s="118"/>
      <c r="HK419" s="118"/>
      <c r="HL419" s="118"/>
      <c r="HM419" s="118"/>
      <c r="HN419" s="118"/>
      <c r="HO419" s="118"/>
      <c r="HP419" s="118"/>
    </row>
    <row r="420" spans="1:224" s="272" customFormat="1" x14ac:dyDescent="0.25">
      <c r="A420" s="112"/>
      <c r="B420" s="113"/>
      <c r="C420" s="113"/>
      <c r="D420" s="279"/>
      <c r="E420" s="280"/>
      <c r="F420" s="281"/>
      <c r="H420" s="199"/>
      <c r="I420" s="238"/>
      <c r="J420" s="119"/>
      <c r="K420" s="120"/>
      <c r="L420" s="118"/>
      <c r="M420" s="118"/>
      <c r="N420" s="118"/>
      <c r="O420" s="118"/>
      <c r="P420" s="118"/>
      <c r="Q420" s="118"/>
      <c r="R420" s="118"/>
      <c r="S420" s="118"/>
      <c r="T420" s="118"/>
      <c r="U420" s="118"/>
      <c r="V420" s="118"/>
      <c r="W420" s="118"/>
      <c r="X420" s="118"/>
      <c r="Y420" s="118"/>
      <c r="Z420" s="118"/>
      <c r="AA420" s="118"/>
      <c r="AB420" s="118"/>
      <c r="AC420" s="118"/>
      <c r="AD420" s="118"/>
      <c r="AE420" s="118"/>
      <c r="AF420" s="118"/>
      <c r="AG420" s="118"/>
      <c r="AH420" s="118"/>
      <c r="AI420" s="118"/>
      <c r="AJ420" s="118"/>
      <c r="AK420" s="118"/>
      <c r="AL420" s="118"/>
      <c r="AM420" s="118"/>
      <c r="AN420" s="118"/>
      <c r="AO420" s="118"/>
      <c r="AP420" s="118"/>
      <c r="AQ420" s="118"/>
      <c r="AR420" s="118"/>
      <c r="AS420" s="118"/>
      <c r="AT420" s="118"/>
      <c r="AU420" s="118"/>
      <c r="AV420" s="118"/>
      <c r="AW420" s="118"/>
      <c r="AX420" s="118"/>
      <c r="AY420" s="118"/>
      <c r="AZ420" s="118"/>
      <c r="BA420" s="118"/>
      <c r="BB420" s="118"/>
      <c r="BC420" s="118"/>
      <c r="BD420" s="118"/>
      <c r="BE420" s="118"/>
      <c r="BF420" s="118"/>
      <c r="BG420" s="118"/>
      <c r="BH420" s="118"/>
      <c r="BI420" s="118"/>
      <c r="BJ420" s="118"/>
      <c r="BK420" s="118"/>
      <c r="BL420" s="118"/>
      <c r="BM420" s="118"/>
      <c r="BN420" s="118"/>
      <c r="BO420" s="118"/>
      <c r="BP420" s="118"/>
      <c r="BQ420" s="118"/>
      <c r="BR420" s="118"/>
      <c r="BS420" s="118"/>
      <c r="BT420" s="118"/>
      <c r="BU420" s="118"/>
      <c r="BV420" s="118"/>
      <c r="BW420" s="118"/>
      <c r="BX420" s="118"/>
      <c r="BY420" s="118"/>
      <c r="BZ420" s="118"/>
      <c r="CA420" s="118"/>
      <c r="CB420" s="118"/>
      <c r="CC420" s="118"/>
      <c r="CD420" s="118"/>
      <c r="CE420" s="118"/>
      <c r="CF420" s="118"/>
      <c r="CG420" s="118"/>
      <c r="CH420" s="118"/>
      <c r="CI420" s="118"/>
      <c r="CJ420" s="118"/>
      <c r="CK420" s="118"/>
      <c r="CL420" s="118"/>
      <c r="CM420" s="118"/>
      <c r="CN420" s="118"/>
      <c r="CO420" s="118"/>
      <c r="CP420" s="118"/>
      <c r="CQ420" s="118"/>
      <c r="CR420" s="118"/>
      <c r="CS420" s="118"/>
      <c r="CT420" s="118"/>
      <c r="CU420" s="118"/>
      <c r="CV420" s="118"/>
      <c r="CW420" s="118"/>
      <c r="CX420" s="118"/>
      <c r="CY420" s="118"/>
      <c r="CZ420" s="118"/>
      <c r="DA420" s="118"/>
      <c r="DB420" s="118"/>
      <c r="DC420" s="118"/>
      <c r="DD420" s="118"/>
      <c r="DE420" s="118"/>
      <c r="DF420" s="118"/>
      <c r="DG420" s="118"/>
      <c r="DH420" s="118"/>
      <c r="DI420" s="118"/>
      <c r="DJ420" s="118"/>
      <c r="DK420" s="118"/>
      <c r="DL420" s="118"/>
      <c r="DM420" s="118"/>
      <c r="DN420" s="118"/>
      <c r="DO420" s="118"/>
      <c r="DP420" s="118"/>
      <c r="DQ420" s="118"/>
      <c r="DR420" s="118"/>
      <c r="DS420" s="118"/>
      <c r="DT420" s="118"/>
      <c r="DU420" s="118"/>
      <c r="DV420" s="118"/>
      <c r="DW420" s="118"/>
      <c r="DX420" s="118"/>
      <c r="DY420" s="118"/>
      <c r="DZ420" s="118"/>
      <c r="EA420" s="118"/>
      <c r="EB420" s="118"/>
      <c r="EC420" s="118"/>
      <c r="ED420" s="118"/>
      <c r="EE420" s="118"/>
      <c r="EF420" s="118"/>
      <c r="EG420" s="118"/>
      <c r="EH420" s="118"/>
      <c r="EI420" s="118"/>
      <c r="EJ420" s="118"/>
      <c r="EK420" s="118"/>
      <c r="EL420" s="118"/>
      <c r="EM420" s="118"/>
      <c r="EN420" s="118"/>
      <c r="EO420" s="118"/>
      <c r="EP420" s="118"/>
      <c r="EQ420" s="118"/>
      <c r="ER420" s="118"/>
      <c r="ES420" s="118"/>
      <c r="ET420" s="118"/>
      <c r="EU420" s="118"/>
      <c r="EV420" s="118"/>
      <c r="EW420" s="118"/>
      <c r="EX420" s="118"/>
      <c r="EY420" s="118"/>
      <c r="EZ420" s="118"/>
      <c r="FA420" s="118"/>
      <c r="FB420" s="118"/>
      <c r="FC420" s="118"/>
      <c r="FD420" s="118"/>
      <c r="FE420" s="118"/>
      <c r="FF420" s="118"/>
      <c r="FG420" s="118"/>
      <c r="FH420" s="118"/>
      <c r="FI420" s="118"/>
      <c r="FJ420" s="118"/>
      <c r="FK420" s="118"/>
      <c r="FL420" s="118"/>
      <c r="FM420" s="118"/>
      <c r="FN420" s="118"/>
      <c r="FO420" s="118"/>
      <c r="FP420" s="118"/>
      <c r="FQ420" s="118"/>
      <c r="FR420" s="118"/>
      <c r="FS420" s="118"/>
      <c r="FT420" s="118"/>
      <c r="FU420" s="118"/>
      <c r="FV420" s="118"/>
      <c r="FW420" s="118"/>
      <c r="FX420" s="118"/>
      <c r="FY420" s="118"/>
      <c r="FZ420" s="118"/>
      <c r="GA420" s="118"/>
      <c r="GB420" s="118"/>
      <c r="GC420" s="118"/>
      <c r="GD420" s="118"/>
      <c r="GE420" s="118"/>
      <c r="GF420" s="118"/>
      <c r="GG420" s="118"/>
      <c r="GH420" s="118"/>
      <c r="GI420" s="118"/>
      <c r="GJ420" s="118"/>
      <c r="GK420" s="118"/>
      <c r="GL420" s="118"/>
      <c r="GM420" s="118"/>
      <c r="GN420" s="118"/>
      <c r="GO420" s="118"/>
      <c r="GP420" s="118"/>
      <c r="GQ420" s="118"/>
      <c r="GR420" s="118"/>
      <c r="GS420" s="118"/>
      <c r="GT420" s="118"/>
      <c r="GU420" s="118"/>
      <c r="GV420" s="118"/>
      <c r="GW420" s="118"/>
      <c r="GX420" s="118"/>
      <c r="GY420" s="118"/>
      <c r="GZ420" s="118"/>
      <c r="HA420" s="118"/>
      <c r="HB420" s="118"/>
      <c r="HC420" s="118"/>
      <c r="HD420" s="118"/>
      <c r="HE420" s="118"/>
      <c r="HF420" s="118"/>
      <c r="HG420" s="118"/>
      <c r="HH420" s="118"/>
      <c r="HI420" s="118"/>
      <c r="HJ420" s="118"/>
      <c r="HK420" s="118"/>
      <c r="HL420" s="118"/>
      <c r="HM420" s="118"/>
      <c r="HN420" s="118"/>
      <c r="HO420" s="118"/>
      <c r="HP420" s="118"/>
    </row>
    <row r="421" spans="1:224" s="272" customFormat="1" x14ac:dyDescent="0.25">
      <c r="A421" s="112"/>
      <c r="B421" s="113"/>
      <c r="C421" s="113"/>
      <c r="D421" s="279"/>
      <c r="E421" s="280"/>
      <c r="F421" s="281"/>
      <c r="H421" s="199"/>
      <c r="I421" s="238"/>
      <c r="J421" s="119"/>
      <c r="K421" s="120"/>
      <c r="L421" s="118"/>
      <c r="M421" s="118"/>
      <c r="N421" s="118"/>
      <c r="O421" s="118"/>
      <c r="P421" s="118"/>
      <c r="Q421" s="118"/>
      <c r="R421" s="118"/>
      <c r="S421" s="118"/>
      <c r="T421" s="118"/>
      <c r="U421" s="118"/>
      <c r="V421" s="118"/>
      <c r="W421" s="118"/>
      <c r="X421" s="118"/>
      <c r="Y421" s="118"/>
      <c r="Z421" s="118"/>
      <c r="AA421" s="118"/>
      <c r="AB421" s="118"/>
      <c r="AC421" s="118"/>
      <c r="AD421" s="118"/>
      <c r="AE421" s="118"/>
      <c r="AF421" s="118"/>
      <c r="AG421" s="118"/>
      <c r="AH421" s="118"/>
      <c r="AI421" s="118"/>
      <c r="AJ421" s="118"/>
      <c r="AK421" s="118"/>
      <c r="AL421" s="118"/>
      <c r="AM421" s="118"/>
      <c r="AN421" s="118"/>
      <c r="AO421" s="118"/>
      <c r="AP421" s="118"/>
      <c r="AQ421" s="118"/>
      <c r="AR421" s="118"/>
      <c r="AS421" s="118"/>
      <c r="AT421" s="118"/>
      <c r="AU421" s="118"/>
      <c r="AV421" s="118"/>
      <c r="AW421" s="118"/>
      <c r="AX421" s="118"/>
      <c r="AY421" s="118"/>
      <c r="AZ421" s="118"/>
      <c r="BA421" s="118"/>
      <c r="BB421" s="118"/>
      <c r="BC421" s="118"/>
      <c r="BD421" s="118"/>
      <c r="BE421" s="118"/>
      <c r="BF421" s="118"/>
      <c r="BG421" s="118"/>
      <c r="BH421" s="118"/>
      <c r="BI421" s="118"/>
      <c r="BJ421" s="118"/>
      <c r="BK421" s="118"/>
      <c r="BL421" s="118"/>
      <c r="BM421" s="118"/>
      <c r="BN421" s="118"/>
      <c r="BO421" s="118"/>
      <c r="BP421" s="118"/>
      <c r="BQ421" s="118"/>
      <c r="BR421" s="118"/>
      <c r="BS421" s="118"/>
      <c r="BT421" s="118"/>
      <c r="BU421" s="118"/>
      <c r="BV421" s="118"/>
      <c r="BW421" s="118"/>
      <c r="BX421" s="118"/>
      <c r="BY421" s="118"/>
      <c r="BZ421" s="118"/>
      <c r="CA421" s="118"/>
      <c r="CB421" s="118"/>
      <c r="CC421" s="118"/>
      <c r="CD421" s="118"/>
      <c r="CE421" s="118"/>
      <c r="CF421" s="118"/>
      <c r="CG421" s="118"/>
      <c r="CH421" s="118"/>
      <c r="CI421" s="118"/>
      <c r="CJ421" s="118"/>
      <c r="CK421" s="118"/>
      <c r="CL421" s="118"/>
      <c r="CM421" s="118"/>
      <c r="CN421" s="118"/>
      <c r="CO421" s="118"/>
      <c r="CP421" s="118"/>
      <c r="CQ421" s="118"/>
      <c r="CR421" s="118"/>
      <c r="CS421" s="118"/>
      <c r="CT421" s="118"/>
      <c r="CU421" s="118"/>
      <c r="CV421" s="118"/>
      <c r="CW421" s="118"/>
      <c r="CX421" s="118"/>
      <c r="CY421" s="118"/>
      <c r="CZ421" s="118"/>
      <c r="DA421" s="118"/>
      <c r="DB421" s="118"/>
      <c r="DC421" s="118"/>
      <c r="DD421" s="118"/>
      <c r="DE421" s="118"/>
      <c r="DF421" s="118"/>
      <c r="DG421" s="118"/>
      <c r="DH421" s="118"/>
      <c r="DI421" s="118"/>
      <c r="DJ421" s="118"/>
      <c r="DK421" s="118"/>
      <c r="DL421" s="118"/>
      <c r="DM421" s="118"/>
      <c r="DN421" s="118"/>
      <c r="DO421" s="118"/>
      <c r="DP421" s="118"/>
      <c r="DQ421" s="118"/>
      <c r="DR421" s="118"/>
      <c r="DS421" s="118"/>
      <c r="DT421" s="118"/>
      <c r="DU421" s="118"/>
      <c r="DV421" s="118"/>
      <c r="DW421" s="118"/>
      <c r="DX421" s="118"/>
      <c r="DY421" s="118"/>
      <c r="DZ421" s="118"/>
      <c r="EA421" s="118"/>
      <c r="EB421" s="118"/>
      <c r="EC421" s="118"/>
      <c r="ED421" s="118"/>
      <c r="EE421" s="118"/>
      <c r="EF421" s="118"/>
      <c r="EG421" s="118"/>
      <c r="EH421" s="118"/>
      <c r="EI421" s="118"/>
      <c r="EJ421" s="118"/>
      <c r="EK421" s="118"/>
      <c r="EL421" s="118"/>
      <c r="EM421" s="118"/>
      <c r="EN421" s="118"/>
      <c r="EO421" s="118"/>
      <c r="EP421" s="118"/>
      <c r="EQ421" s="118"/>
      <c r="ER421" s="118"/>
      <c r="ES421" s="118"/>
      <c r="ET421" s="118"/>
      <c r="EU421" s="118"/>
      <c r="EV421" s="118"/>
      <c r="EW421" s="118"/>
      <c r="EX421" s="118"/>
      <c r="EY421" s="118"/>
      <c r="EZ421" s="118"/>
      <c r="FA421" s="118"/>
      <c r="FB421" s="118"/>
      <c r="FC421" s="118"/>
      <c r="FD421" s="118"/>
      <c r="FE421" s="118"/>
      <c r="FF421" s="118"/>
      <c r="FG421" s="118"/>
      <c r="FH421" s="118"/>
      <c r="FI421" s="118"/>
      <c r="FJ421" s="118"/>
      <c r="FK421" s="118"/>
      <c r="FL421" s="118"/>
      <c r="FM421" s="118"/>
      <c r="FN421" s="118"/>
      <c r="FO421" s="118"/>
      <c r="FP421" s="118"/>
      <c r="FQ421" s="118"/>
      <c r="FR421" s="118"/>
      <c r="FS421" s="118"/>
      <c r="FT421" s="118"/>
      <c r="FU421" s="118"/>
      <c r="FV421" s="118"/>
      <c r="FW421" s="118"/>
      <c r="FX421" s="118"/>
      <c r="FY421" s="118"/>
      <c r="FZ421" s="118"/>
      <c r="GA421" s="118"/>
      <c r="GB421" s="118"/>
      <c r="GC421" s="118"/>
      <c r="GD421" s="118"/>
      <c r="GE421" s="118"/>
      <c r="GF421" s="118"/>
      <c r="GG421" s="118"/>
      <c r="GH421" s="118"/>
      <c r="GI421" s="118"/>
      <c r="GJ421" s="118"/>
      <c r="GK421" s="118"/>
      <c r="GL421" s="118"/>
      <c r="GM421" s="118"/>
      <c r="GN421" s="118"/>
      <c r="GO421" s="118"/>
      <c r="GP421" s="118"/>
      <c r="GQ421" s="118"/>
      <c r="GR421" s="118"/>
      <c r="GS421" s="118"/>
      <c r="GT421" s="118"/>
      <c r="GU421" s="118"/>
      <c r="GV421" s="118"/>
      <c r="GW421" s="118"/>
      <c r="GX421" s="118"/>
      <c r="GY421" s="118"/>
      <c r="GZ421" s="118"/>
      <c r="HA421" s="118"/>
      <c r="HB421" s="118"/>
      <c r="HC421" s="118"/>
      <c r="HD421" s="118"/>
      <c r="HE421" s="118"/>
      <c r="HF421" s="118"/>
      <c r="HG421" s="118"/>
      <c r="HH421" s="118"/>
      <c r="HI421" s="118"/>
      <c r="HJ421" s="118"/>
      <c r="HK421" s="118"/>
      <c r="HL421" s="118"/>
      <c r="HM421" s="118"/>
      <c r="HN421" s="118"/>
      <c r="HO421" s="118"/>
      <c r="HP421" s="118"/>
    </row>
    <row r="422" spans="1:224" s="272" customFormat="1" x14ac:dyDescent="0.25">
      <c r="A422" s="112"/>
      <c r="B422" s="113"/>
      <c r="C422" s="113"/>
      <c r="D422" s="279"/>
      <c r="E422" s="280"/>
      <c r="F422" s="281"/>
      <c r="H422" s="199"/>
      <c r="I422" s="238"/>
      <c r="J422" s="119"/>
      <c r="K422" s="120"/>
      <c r="L422" s="118"/>
      <c r="M422" s="118"/>
      <c r="N422" s="118"/>
      <c r="O422" s="118"/>
      <c r="P422" s="118"/>
      <c r="Q422" s="118"/>
      <c r="R422" s="118"/>
      <c r="S422" s="118"/>
      <c r="T422" s="118"/>
      <c r="U422" s="118"/>
      <c r="V422" s="118"/>
      <c r="W422" s="118"/>
      <c r="X422" s="118"/>
      <c r="Y422" s="118"/>
      <c r="Z422" s="118"/>
      <c r="AA422" s="118"/>
      <c r="AB422" s="118"/>
      <c r="AC422" s="118"/>
      <c r="AD422" s="118"/>
      <c r="AE422" s="118"/>
      <c r="AF422" s="118"/>
      <c r="AG422" s="118"/>
      <c r="AH422" s="118"/>
      <c r="AI422" s="118"/>
      <c r="AJ422" s="118"/>
      <c r="AK422" s="118"/>
      <c r="AL422" s="118"/>
      <c r="AM422" s="118"/>
      <c r="AN422" s="118"/>
      <c r="AO422" s="118"/>
      <c r="AP422" s="118"/>
      <c r="AQ422" s="118"/>
      <c r="AR422" s="118"/>
      <c r="AS422" s="118"/>
      <c r="AT422" s="118"/>
      <c r="AU422" s="118"/>
      <c r="AV422" s="118"/>
      <c r="AW422" s="118"/>
      <c r="AX422" s="118"/>
      <c r="AY422" s="118"/>
      <c r="AZ422" s="118"/>
      <c r="BA422" s="118"/>
      <c r="BB422" s="118"/>
      <c r="BC422" s="118"/>
      <c r="BD422" s="118"/>
      <c r="BE422" s="118"/>
      <c r="BF422" s="118"/>
      <c r="BG422" s="118"/>
      <c r="BH422" s="118"/>
      <c r="BI422" s="118"/>
      <c r="BJ422" s="118"/>
      <c r="BK422" s="118"/>
      <c r="BL422" s="118"/>
      <c r="BM422" s="118"/>
      <c r="BN422" s="118"/>
      <c r="BO422" s="118"/>
      <c r="BP422" s="118"/>
      <c r="BQ422" s="118"/>
      <c r="BR422" s="118"/>
      <c r="BS422" s="118"/>
      <c r="BT422" s="118"/>
      <c r="BU422" s="118"/>
      <c r="BV422" s="118"/>
      <c r="BW422" s="118"/>
      <c r="BX422" s="118"/>
      <c r="BY422" s="118"/>
      <c r="BZ422" s="118"/>
      <c r="CA422" s="118"/>
      <c r="CB422" s="118"/>
      <c r="CC422" s="118"/>
      <c r="CD422" s="118"/>
      <c r="CE422" s="118"/>
      <c r="CF422" s="118"/>
      <c r="CG422" s="118"/>
      <c r="CH422" s="118"/>
      <c r="CI422" s="118"/>
      <c r="CJ422" s="118"/>
      <c r="CK422" s="118"/>
      <c r="CL422" s="118"/>
      <c r="CM422" s="118"/>
      <c r="CN422" s="118"/>
      <c r="CO422" s="118"/>
      <c r="CP422" s="118"/>
      <c r="CQ422" s="118"/>
      <c r="CR422" s="118"/>
      <c r="CS422" s="118"/>
      <c r="CT422" s="118"/>
      <c r="CU422" s="118"/>
      <c r="CV422" s="118"/>
      <c r="CW422" s="118"/>
      <c r="CX422" s="118"/>
      <c r="CY422" s="118"/>
      <c r="CZ422" s="118"/>
      <c r="DA422" s="118"/>
      <c r="DB422" s="118"/>
      <c r="DC422" s="118"/>
      <c r="DD422" s="118"/>
      <c r="DE422" s="118"/>
      <c r="DF422" s="118"/>
      <c r="DG422" s="118"/>
      <c r="DH422" s="118"/>
      <c r="DI422" s="118"/>
      <c r="DJ422" s="118"/>
      <c r="DK422" s="118"/>
      <c r="DL422" s="118"/>
      <c r="DM422" s="118"/>
      <c r="DN422" s="118"/>
      <c r="DO422" s="118"/>
      <c r="DP422" s="118"/>
      <c r="DQ422" s="118"/>
      <c r="DR422" s="118"/>
      <c r="DS422" s="118"/>
      <c r="DT422" s="118"/>
      <c r="DU422" s="118"/>
      <c r="DV422" s="118"/>
      <c r="DW422" s="118"/>
      <c r="DX422" s="118"/>
      <c r="DY422" s="118"/>
      <c r="DZ422" s="118"/>
      <c r="EA422" s="118"/>
      <c r="EB422" s="118"/>
      <c r="EC422" s="118"/>
      <c r="ED422" s="118"/>
      <c r="EE422" s="118"/>
      <c r="EF422" s="118"/>
      <c r="EG422" s="118"/>
      <c r="EH422" s="118"/>
      <c r="EI422" s="118"/>
      <c r="EJ422" s="118"/>
      <c r="EK422" s="118"/>
      <c r="EL422" s="118"/>
      <c r="EM422" s="118"/>
      <c r="EN422" s="118"/>
      <c r="EO422" s="118"/>
      <c r="EP422" s="118"/>
      <c r="EQ422" s="118"/>
      <c r="ER422" s="118"/>
      <c r="ES422" s="118"/>
      <c r="ET422" s="118"/>
      <c r="EU422" s="118"/>
      <c r="EV422" s="118"/>
      <c r="EW422" s="118"/>
      <c r="EX422" s="118"/>
      <c r="EY422" s="118"/>
      <c r="EZ422" s="118"/>
      <c r="FA422" s="118"/>
      <c r="FB422" s="118"/>
      <c r="FC422" s="118"/>
      <c r="FD422" s="118"/>
      <c r="FE422" s="118"/>
      <c r="FF422" s="118"/>
      <c r="FG422" s="118"/>
      <c r="FH422" s="118"/>
      <c r="FI422" s="118"/>
      <c r="FJ422" s="118"/>
      <c r="FK422" s="118"/>
      <c r="FL422" s="118"/>
      <c r="FM422" s="118"/>
      <c r="FN422" s="118"/>
      <c r="FO422" s="118"/>
      <c r="FP422" s="118"/>
      <c r="FQ422" s="118"/>
      <c r="FR422" s="118"/>
      <c r="FS422" s="118"/>
      <c r="FT422" s="118"/>
      <c r="FU422" s="118"/>
      <c r="FV422" s="118"/>
      <c r="FW422" s="118"/>
      <c r="FX422" s="118"/>
      <c r="FY422" s="118"/>
      <c r="FZ422" s="118"/>
      <c r="GA422" s="118"/>
      <c r="GB422" s="118"/>
      <c r="GC422" s="118"/>
      <c r="GD422" s="118"/>
      <c r="GE422" s="118"/>
      <c r="GF422" s="118"/>
      <c r="GG422" s="118"/>
      <c r="GH422" s="118"/>
      <c r="GI422" s="118"/>
      <c r="GJ422" s="118"/>
      <c r="GK422" s="118"/>
      <c r="GL422" s="118"/>
      <c r="GM422" s="118"/>
      <c r="GN422" s="118"/>
      <c r="GO422" s="118"/>
      <c r="GP422" s="118"/>
      <c r="GQ422" s="118"/>
      <c r="GR422" s="118"/>
      <c r="GS422" s="118"/>
      <c r="GT422" s="118"/>
      <c r="GU422" s="118"/>
      <c r="GV422" s="118"/>
      <c r="GW422" s="118"/>
      <c r="GX422" s="118"/>
      <c r="GY422" s="118"/>
      <c r="GZ422" s="118"/>
      <c r="HA422" s="118"/>
      <c r="HB422" s="118"/>
      <c r="HC422" s="118"/>
      <c r="HD422" s="118"/>
      <c r="HE422" s="118"/>
      <c r="HF422" s="118"/>
      <c r="HG422" s="118"/>
      <c r="HH422" s="118"/>
      <c r="HI422" s="118"/>
      <c r="HJ422" s="118"/>
      <c r="HK422" s="118"/>
      <c r="HL422" s="118"/>
      <c r="HM422" s="118"/>
      <c r="HN422" s="118"/>
      <c r="HO422" s="118"/>
      <c r="HP422" s="118"/>
    </row>
    <row r="423" spans="1:224" s="272" customFormat="1" x14ac:dyDescent="0.25">
      <c r="A423" s="112"/>
      <c r="B423" s="113"/>
      <c r="C423" s="113"/>
      <c r="D423" s="279"/>
      <c r="E423" s="280"/>
      <c r="F423" s="281"/>
      <c r="H423" s="199"/>
      <c r="I423" s="238"/>
      <c r="J423" s="119"/>
      <c r="K423" s="120"/>
      <c r="L423" s="118"/>
      <c r="M423" s="118"/>
      <c r="N423" s="118"/>
      <c r="O423" s="118"/>
      <c r="P423" s="118"/>
      <c r="Q423" s="118"/>
      <c r="R423" s="118"/>
      <c r="S423" s="118"/>
      <c r="T423" s="118"/>
      <c r="U423" s="118"/>
      <c r="V423" s="118"/>
      <c r="W423" s="118"/>
      <c r="X423" s="118"/>
      <c r="Y423" s="118"/>
      <c r="Z423" s="118"/>
      <c r="AA423" s="118"/>
      <c r="AB423" s="118"/>
      <c r="AC423" s="118"/>
      <c r="AD423" s="118"/>
      <c r="AE423" s="118"/>
      <c r="AF423" s="118"/>
      <c r="AG423" s="118"/>
      <c r="AH423" s="118"/>
      <c r="AI423" s="118"/>
      <c r="AJ423" s="118"/>
      <c r="AK423" s="118"/>
      <c r="AL423" s="118"/>
      <c r="AM423" s="118"/>
      <c r="AN423" s="118"/>
      <c r="AO423" s="118"/>
      <c r="AP423" s="118"/>
      <c r="AQ423" s="118"/>
      <c r="AR423" s="118"/>
      <c r="AS423" s="118"/>
      <c r="AT423" s="118"/>
      <c r="AU423" s="118"/>
      <c r="AV423" s="118"/>
      <c r="AW423" s="118"/>
      <c r="AX423" s="118"/>
      <c r="AY423" s="118"/>
      <c r="AZ423" s="118"/>
      <c r="BA423" s="118"/>
      <c r="BB423" s="118"/>
      <c r="BC423" s="118"/>
      <c r="BD423" s="118"/>
      <c r="BE423" s="118"/>
      <c r="BF423" s="118"/>
      <c r="BG423" s="118"/>
      <c r="BH423" s="118"/>
      <c r="BI423" s="118"/>
      <c r="BJ423" s="118"/>
      <c r="BK423" s="118"/>
      <c r="BL423" s="118"/>
      <c r="BM423" s="118"/>
      <c r="BN423" s="118"/>
      <c r="BO423" s="118"/>
      <c r="BP423" s="118"/>
      <c r="BQ423" s="118"/>
      <c r="BR423" s="118"/>
      <c r="BS423" s="118"/>
      <c r="BT423" s="118"/>
      <c r="BU423" s="118"/>
      <c r="BV423" s="118"/>
      <c r="BW423" s="118"/>
      <c r="BX423" s="118"/>
      <c r="BY423" s="118"/>
      <c r="BZ423" s="118"/>
      <c r="CA423" s="118"/>
      <c r="CB423" s="118"/>
      <c r="CC423" s="118"/>
      <c r="CD423" s="118"/>
      <c r="CE423" s="118"/>
      <c r="CF423" s="118"/>
      <c r="CG423" s="118"/>
      <c r="CH423" s="118"/>
      <c r="CI423" s="118"/>
      <c r="CJ423" s="118"/>
      <c r="CK423" s="118"/>
      <c r="CL423" s="118"/>
      <c r="CM423" s="118"/>
      <c r="CN423" s="118"/>
      <c r="CO423" s="118"/>
      <c r="CP423" s="118"/>
      <c r="CQ423" s="118"/>
      <c r="CR423" s="118"/>
      <c r="CS423" s="118"/>
      <c r="CT423" s="118"/>
      <c r="CU423" s="118"/>
      <c r="CV423" s="118"/>
      <c r="CW423" s="118"/>
      <c r="CX423" s="118"/>
      <c r="CY423" s="118"/>
      <c r="CZ423" s="118"/>
      <c r="DA423" s="118"/>
      <c r="DB423" s="118"/>
      <c r="DC423" s="118"/>
      <c r="DD423" s="118"/>
      <c r="DE423" s="118"/>
      <c r="DF423" s="118"/>
      <c r="DG423" s="118"/>
      <c r="DH423" s="118"/>
      <c r="DI423" s="118"/>
      <c r="DJ423" s="118"/>
      <c r="DK423" s="118"/>
      <c r="DL423" s="118"/>
      <c r="DM423" s="118"/>
      <c r="DN423" s="118"/>
      <c r="DO423" s="118"/>
      <c r="DP423" s="118"/>
      <c r="DQ423" s="118"/>
      <c r="DR423" s="118"/>
      <c r="DS423" s="118"/>
      <c r="DT423" s="118"/>
      <c r="DU423" s="118"/>
      <c r="DV423" s="118"/>
      <c r="DW423" s="118"/>
      <c r="DX423" s="118"/>
      <c r="DY423" s="118"/>
      <c r="DZ423" s="118"/>
      <c r="EA423" s="118"/>
      <c r="EB423" s="118"/>
      <c r="EC423" s="118"/>
      <c r="ED423" s="118"/>
      <c r="EE423" s="118"/>
      <c r="EF423" s="118"/>
      <c r="EG423" s="118"/>
      <c r="EH423" s="118"/>
      <c r="EI423" s="118"/>
      <c r="EJ423" s="118"/>
      <c r="EK423" s="118"/>
      <c r="EL423" s="118"/>
      <c r="EM423" s="118"/>
      <c r="EN423" s="118"/>
      <c r="EO423" s="118"/>
      <c r="EP423" s="118"/>
      <c r="EQ423" s="118"/>
      <c r="ER423" s="118"/>
      <c r="ES423" s="118"/>
      <c r="ET423" s="118"/>
      <c r="EU423" s="118"/>
      <c r="EV423" s="118"/>
      <c r="EW423" s="118"/>
      <c r="EX423" s="118"/>
      <c r="EY423" s="118"/>
      <c r="EZ423" s="118"/>
      <c r="FA423" s="118"/>
      <c r="FB423" s="118"/>
      <c r="FC423" s="118"/>
      <c r="FD423" s="118"/>
      <c r="FE423" s="118"/>
      <c r="FF423" s="118"/>
      <c r="FG423" s="118"/>
      <c r="FH423" s="118"/>
      <c r="FI423" s="118"/>
      <c r="FJ423" s="118"/>
      <c r="FK423" s="118"/>
      <c r="FL423" s="118"/>
      <c r="FM423" s="118"/>
      <c r="FN423" s="118"/>
      <c r="FO423" s="118"/>
      <c r="FP423" s="118"/>
      <c r="FQ423" s="118"/>
      <c r="FR423" s="118"/>
      <c r="FS423" s="118"/>
      <c r="FT423" s="118"/>
      <c r="FU423" s="118"/>
      <c r="FV423" s="118"/>
      <c r="FW423" s="118"/>
      <c r="FX423" s="118"/>
      <c r="FY423" s="118"/>
      <c r="FZ423" s="118"/>
      <c r="GA423" s="118"/>
      <c r="GB423" s="118"/>
      <c r="GC423" s="118"/>
      <c r="GD423" s="118"/>
      <c r="GE423" s="118"/>
      <c r="GF423" s="118"/>
      <c r="GG423" s="118"/>
      <c r="GH423" s="118"/>
      <c r="GI423" s="118"/>
      <c r="GJ423" s="118"/>
      <c r="GK423" s="118"/>
      <c r="GL423" s="118"/>
      <c r="GM423" s="118"/>
      <c r="GN423" s="118"/>
      <c r="GO423" s="118"/>
      <c r="GP423" s="118"/>
      <c r="GQ423" s="118"/>
      <c r="GR423" s="118"/>
      <c r="GS423" s="118"/>
      <c r="GT423" s="118"/>
      <c r="GU423" s="118"/>
      <c r="GV423" s="118"/>
      <c r="GW423" s="118"/>
      <c r="GX423" s="118"/>
      <c r="GY423" s="118"/>
      <c r="GZ423" s="118"/>
      <c r="HA423" s="118"/>
      <c r="HB423" s="118"/>
      <c r="HC423" s="118"/>
      <c r="HD423" s="118"/>
      <c r="HE423" s="118"/>
      <c r="HF423" s="118"/>
      <c r="HG423" s="118"/>
      <c r="HH423" s="118"/>
      <c r="HI423" s="118"/>
      <c r="HJ423" s="118"/>
      <c r="HK423" s="118"/>
      <c r="HL423" s="118"/>
      <c r="HM423" s="118"/>
      <c r="HN423" s="118"/>
      <c r="HO423" s="118"/>
      <c r="HP423" s="118"/>
    </row>
    <row r="424" spans="1:224" s="272" customFormat="1" ht="15.6" x14ac:dyDescent="0.25">
      <c r="A424" s="112"/>
      <c r="B424" s="113"/>
      <c r="C424" s="113"/>
      <c r="D424" s="275"/>
      <c r="E424" s="276"/>
      <c r="F424" s="277"/>
      <c r="H424" s="199"/>
      <c r="I424" s="238"/>
      <c r="J424" s="119"/>
      <c r="K424" s="120"/>
      <c r="L424" s="118"/>
      <c r="M424" s="118"/>
      <c r="N424" s="118"/>
      <c r="O424" s="118"/>
      <c r="P424" s="118"/>
      <c r="Q424" s="118"/>
      <c r="R424" s="118"/>
      <c r="S424" s="118"/>
      <c r="T424" s="118"/>
      <c r="U424" s="118"/>
      <c r="V424" s="118"/>
      <c r="W424" s="118"/>
      <c r="X424" s="118"/>
      <c r="Y424" s="118"/>
      <c r="Z424" s="118"/>
      <c r="AA424" s="118"/>
      <c r="AB424" s="118"/>
      <c r="AC424" s="118"/>
      <c r="AD424" s="118"/>
      <c r="AE424" s="118"/>
      <c r="AF424" s="118"/>
      <c r="AG424" s="118"/>
      <c r="AH424" s="118"/>
      <c r="AI424" s="118"/>
      <c r="AJ424" s="118"/>
      <c r="AK424" s="118"/>
      <c r="AL424" s="118"/>
      <c r="AM424" s="118"/>
      <c r="AN424" s="118"/>
      <c r="AO424" s="118"/>
      <c r="AP424" s="118"/>
      <c r="AQ424" s="118"/>
      <c r="AR424" s="118"/>
      <c r="AS424" s="118"/>
      <c r="AT424" s="118"/>
      <c r="AU424" s="118"/>
      <c r="AV424" s="118"/>
      <c r="AW424" s="118"/>
      <c r="AX424" s="118"/>
      <c r="AY424" s="118"/>
      <c r="AZ424" s="118"/>
      <c r="BA424" s="118"/>
      <c r="BB424" s="118"/>
      <c r="BC424" s="118"/>
      <c r="BD424" s="118"/>
      <c r="BE424" s="118"/>
      <c r="BF424" s="118"/>
      <c r="BG424" s="118"/>
      <c r="BH424" s="118"/>
      <c r="BI424" s="118"/>
      <c r="BJ424" s="118"/>
      <c r="BK424" s="118"/>
      <c r="BL424" s="118"/>
      <c r="BM424" s="118"/>
      <c r="BN424" s="118"/>
      <c r="BO424" s="118"/>
      <c r="BP424" s="118"/>
      <c r="BQ424" s="118"/>
      <c r="BR424" s="118"/>
      <c r="BS424" s="118"/>
      <c r="BT424" s="118"/>
      <c r="BU424" s="118"/>
      <c r="BV424" s="118"/>
      <c r="BW424" s="118"/>
      <c r="BX424" s="118"/>
      <c r="BY424" s="118"/>
      <c r="BZ424" s="118"/>
      <c r="CA424" s="118"/>
      <c r="CB424" s="118"/>
      <c r="CC424" s="118"/>
      <c r="CD424" s="118"/>
      <c r="CE424" s="118"/>
      <c r="CF424" s="118"/>
      <c r="CG424" s="118"/>
      <c r="CH424" s="118"/>
      <c r="CI424" s="118"/>
      <c r="CJ424" s="118"/>
      <c r="CK424" s="118"/>
      <c r="CL424" s="118"/>
      <c r="CM424" s="118"/>
      <c r="CN424" s="118"/>
      <c r="CO424" s="118"/>
      <c r="CP424" s="118"/>
      <c r="CQ424" s="118"/>
      <c r="CR424" s="118"/>
      <c r="CS424" s="118"/>
      <c r="CT424" s="118"/>
      <c r="CU424" s="118"/>
      <c r="CV424" s="118"/>
      <c r="CW424" s="118"/>
      <c r="CX424" s="118"/>
      <c r="CY424" s="118"/>
      <c r="CZ424" s="118"/>
      <c r="DA424" s="118"/>
      <c r="DB424" s="118"/>
      <c r="DC424" s="118"/>
      <c r="DD424" s="118"/>
      <c r="DE424" s="118"/>
      <c r="DF424" s="118"/>
      <c r="DG424" s="118"/>
      <c r="DH424" s="118"/>
      <c r="DI424" s="118"/>
      <c r="DJ424" s="118"/>
      <c r="DK424" s="118"/>
      <c r="DL424" s="118"/>
      <c r="DM424" s="118"/>
      <c r="DN424" s="118"/>
      <c r="DO424" s="118"/>
      <c r="DP424" s="118"/>
      <c r="DQ424" s="118"/>
      <c r="DR424" s="118"/>
      <c r="DS424" s="118"/>
      <c r="DT424" s="118"/>
      <c r="DU424" s="118"/>
      <c r="DV424" s="118"/>
      <c r="DW424" s="118"/>
      <c r="DX424" s="118"/>
      <c r="DY424" s="118"/>
      <c r="DZ424" s="118"/>
      <c r="EA424" s="118"/>
      <c r="EB424" s="118"/>
      <c r="EC424" s="118"/>
      <c r="ED424" s="118"/>
      <c r="EE424" s="118"/>
      <c r="EF424" s="118"/>
      <c r="EG424" s="118"/>
      <c r="EH424" s="118"/>
      <c r="EI424" s="118"/>
      <c r="EJ424" s="118"/>
      <c r="EK424" s="118"/>
      <c r="EL424" s="118"/>
      <c r="EM424" s="118"/>
      <c r="EN424" s="118"/>
      <c r="EO424" s="118"/>
      <c r="EP424" s="118"/>
      <c r="EQ424" s="118"/>
      <c r="ER424" s="118"/>
      <c r="ES424" s="118"/>
      <c r="ET424" s="118"/>
      <c r="EU424" s="118"/>
      <c r="EV424" s="118"/>
      <c r="EW424" s="118"/>
      <c r="EX424" s="118"/>
      <c r="EY424" s="118"/>
      <c r="EZ424" s="118"/>
      <c r="FA424" s="118"/>
      <c r="FB424" s="118"/>
      <c r="FC424" s="118"/>
      <c r="FD424" s="118"/>
      <c r="FE424" s="118"/>
      <c r="FF424" s="118"/>
      <c r="FG424" s="118"/>
      <c r="FH424" s="118"/>
      <c r="FI424" s="118"/>
      <c r="FJ424" s="118"/>
      <c r="FK424" s="118"/>
      <c r="FL424" s="118"/>
      <c r="FM424" s="118"/>
      <c r="FN424" s="118"/>
      <c r="FO424" s="118"/>
      <c r="FP424" s="118"/>
      <c r="FQ424" s="118"/>
      <c r="FR424" s="118"/>
      <c r="FS424" s="118"/>
      <c r="FT424" s="118"/>
      <c r="FU424" s="118"/>
      <c r="FV424" s="118"/>
      <c r="FW424" s="118"/>
      <c r="FX424" s="118"/>
      <c r="FY424" s="118"/>
      <c r="FZ424" s="118"/>
      <c r="GA424" s="118"/>
      <c r="GB424" s="118"/>
      <c r="GC424" s="118"/>
      <c r="GD424" s="118"/>
      <c r="GE424" s="118"/>
      <c r="GF424" s="118"/>
      <c r="GG424" s="118"/>
      <c r="GH424" s="118"/>
      <c r="GI424" s="118"/>
      <c r="GJ424" s="118"/>
      <c r="GK424" s="118"/>
      <c r="GL424" s="118"/>
      <c r="GM424" s="118"/>
      <c r="GN424" s="118"/>
      <c r="GO424" s="118"/>
      <c r="GP424" s="118"/>
      <c r="GQ424" s="118"/>
      <c r="GR424" s="118"/>
      <c r="GS424" s="118"/>
      <c r="GT424" s="118"/>
      <c r="GU424" s="118"/>
      <c r="GV424" s="118"/>
      <c r="GW424" s="118"/>
      <c r="GX424" s="118"/>
      <c r="GY424" s="118"/>
      <c r="GZ424" s="118"/>
      <c r="HA424" s="118"/>
      <c r="HB424" s="118"/>
      <c r="HC424" s="118"/>
      <c r="HD424" s="118"/>
      <c r="HE424" s="118"/>
      <c r="HF424" s="118"/>
      <c r="HG424" s="118"/>
      <c r="HH424" s="118"/>
      <c r="HI424" s="118"/>
      <c r="HJ424" s="118"/>
      <c r="HK424" s="118"/>
      <c r="HL424" s="118"/>
      <c r="HM424" s="118"/>
      <c r="HN424" s="118"/>
      <c r="HO424" s="118"/>
      <c r="HP424" s="118"/>
    </row>
    <row r="425" spans="1:224" s="272" customFormat="1" ht="15.6" x14ac:dyDescent="0.25">
      <c r="A425" s="112"/>
      <c r="B425" s="113"/>
      <c r="C425" s="113"/>
      <c r="D425" s="275"/>
      <c r="E425" s="276"/>
      <c r="F425" s="277"/>
      <c r="H425" s="199"/>
      <c r="I425" s="238"/>
      <c r="J425" s="119"/>
      <c r="K425" s="120"/>
      <c r="L425" s="118"/>
      <c r="M425" s="118"/>
      <c r="N425" s="118"/>
      <c r="O425" s="118"/>
      <c r="P425" s="118"/>
      <c r="Q425" s="118"/>
      <c r="R425" s="118"/>
      <c r="S425" s="118"/>
      <c r="T425" s="118"/>
      <c r="U425" s="118"/>
      <c r="V425" s="118"/>
      <c r="W425" s="118"/>
      <c r="X425" s="118"/>
      <c r="Y425" s="118"/>
      <c r="Z425" s="118"/>
      <c r="AA425" s="118"/>
      <c r="AB425" s="118"/>
      <c r="AC425" s="118"/>
      <c r="AD425" s="118"/>
      <c r="AE425" s="118"/>
      <c r="AF425" s="118"/>
      <c r="AG425" s="118"/>
      <c r="AH425" s="118"/>
      <c r="AI425" s="118"/>
      <c r="AJ425" s="118"/>
      <c r="AK425" s="118"/>
      <c r="AL425" s="118"/>
      <c r="AM425" s="118"/>
      <c r="AN425" s="118"/>
      <c r="AO425" s="118"/>
      <c r="AP425" s="118"/>
      <c r="AQ425" s="118"/>
      <c r="AR425" s="118"/>
      <c r="AS425" s="118"/>
      <c r="AT425" s="118"/>
      <c r="AU425" s="118"/>
      <c r="AV425" s="118"/>
      <c r="AW425" s="118"/>
      <c r="AX425" s="118"/>
      <c r="AY425" s="118"/>
      <c r="AZ425" s="118"/>
      <c r="BA425" s="118"/>
      <c r="BB425" s="118"/>
      <c r="BC425" s="118"/>
      <c r="BD425" s="118"/>
      <c r="BE425" s="118"/>
      <c r="BF425" s="118"/>
      <c r="BG425" s="118"/>
      <c r="BH425" s="118"/>
      <c r="BI425" s="118"/>
      <c r="BJ425" s="118"/>
      <c r="BK425" s="118"/>
      <c r="BL425" s="118"/>
      <c r="BM425" s="118"/>
      <c r="BN425" s="118"/>
      <c r="BO425" s="118"/>
      <c r="BP425" s="118"/>
      <c r="BQ425" s="118"/>
      <c r="BR425" s="118"/>
      <c r="BS425" s="118"/>
      <c r="BT425" s="118"/>
      <c r="BU425" s="118"/>
      <c r="BV425" s="118"/>
      <c r="BW425" s="118"/>
      <c r="BX425" s="118"/>
      <c r="BY425" s="118"/>
      <c r="BZ425" s="118"/>
      <c r="CA425" s="118"/>
      <c r="CB425" s="118"/>
      <c r="CC425" s="118"/>
      <c r="CD425" s="118"/>
      <c r="CE425" s="118"/>
      <c r="CF425" s="118"/>
      <c r="CG425" s="118"/>
      <c r="CH425" s="118"/>
      <c r="CI425" s="118"/>
      <c r="CJ425" s="118"/>
      <c r="CK425" s="118"/>
      <c r="CL425" s="118"/>
      <c r="CM425" s="118"/>
      <c r="CN425" s="118"/>
      <c r="CO425" s="118"/>
      <c r="CP425" s="118"/>
      <c r="CQ425" s="118"/>
      <c r="CR425" s="118"/>
      <c r="CS425" s="118"/>
      <c r="CT425" s="118"/>
      <c r="CU425" s="118"/>
      <c r="CV425" s="118"/>
      <c r="CW425" s="118"/>
      <c r="CX425" s="118"/>
      <c r="CY425" s="118"/>
      <c r="CZ425" s="118"/>
      <c r="DA425" s="118"/>
      <c r="DB425" s="118"/>
      <c r="DC425" s="118"/>
      <c r="DD425" s="118"/>
      <c r="DE425" s="118"/>
      <c r="DF425" s="118"/>
      <c r="DG425" s="118"/>
      <c r="DH425" s="118"/>
      <c r="DI425" s="118"/>
      <c r="DJ425" s="118"/>
      <c r="DK425" s="118"/>
      <c r="DL425" s="118"/>
      <c r="DM425" s="118"/>
      <c r="DN425" s="118"/>
      <c r="DO425" s="118"/>
      <c r="DP425" s="118"/>
      <c r="DQ425" s="118"/>
      <c r="DR425" s="118"/>
      <c r="DS425" s="118"/>
      <c r="DT425" s="118"/>
      <c r="DU425" s="118"/>
      <c r="DV425" s="118"/>
      <c r="DW425" s="118"/>
      <c r="DX425" s="118"/>
      <c r="DY425" s="118"/>
      <c r="DZ425" s="118"/>
      <c r="EA425" s="118"/>
      <c r="EB425" s="118"/>
      <c r="EC425" s="118"/>
      <c r="ED425" s="118"/>
      <c r="EE425" s="118"/>
      <c r="EF425" s="118"/>
      <c r="EG425" s="118"/>
      <c r="EH425" s="118"/>
      <c r="EI425" s="118"/>
      <c r="EJ425" s="118"/>
      <c r="EK425" s="118"/>
      <c r="EL425" s="118"/>
      <c r="EM425" s="118"/>
      <c r="EN425" s="118"/>
      <c r="EO425" s="118"/>
      <c r="EP425" s="118"/>
      <c r="EQ425" s="118"/>
      <c r="ER425" s="118"/>
      <c r="ES425" s="118"/>
      <c r="ET425" s="118"/>
      <c r="EU425" s="118"/>
      <c r="EV425" s="118"/>
      <c r="EW425" s="118"/>
      <c r="EX425" s="118"/>
      <c r="EY425" s="118"/>
      <c r="EZ425" s="118"/>
      <c r="FA425" s="118"/>
      <c r="FB425" s="118"/>
      <c r="FC425" s="118"/>
      <c r="FD425" s="118"/>
      <c r="FE425" s="118"/>
      <c r="FF425" s="118"/>
      <c r="FG425" s="118"/>
      <c r="FH425" s="118"/>
      <c r="FI425" s="118"/>
      <c r="FJ425" s="118"/>
      <c r="FK425" s="118"/>
      <c r="FL425" s="118"/>
      <c r="FM425" s="118"/>
      <c r="FN425" s="118"/>
      <c r="FO425" s="118"/>
      <c r="FP425" s="118"/>
      <c r="FQ425" s="118"/>
      <c r="FR425" s="118"/>
      <c r="FS425" s="118"/>
      <c r="FT425" s="118"/>
      <c r="FU425" s="118"/>
      <c r="FV425" s="118"/>
      <c r="FW425" s="118"/>
      <c r="FX425" s="118"/>
      <c r="FY425" s="118"/>
      <c r="FZ425" s="118"/>
      <c r="GA425" s="118"/>
      <c r="GB425" s="118"/>
      <c r="GC425" s="118"/>
      <c r="GD425" s="118"/>
      <c r="GE425" s="118"/>
      <c r="GF425" s="118"/>
      <c r="GG425" s="118"/>
      <c r="GH425" s="118"/>
      <c r="GI425" s="118"/>
      <c r="GJ425" s="118"/>
      <c r="GK425" s="118"/>
      <c r="GL425" s="118"/>
      <c r="GM425" s="118"/>
      <c r="GN425" s="118"/>
      <c r="GO425" s="118"/>
      <c r="GP425" s="118"/>
      <c r="GQ425" s="118"/>
      <c r="GR425" s="118"/>
      <c r="GS425" s="118"/>
      <c r="GT425" s="118"/>
      <c r="GU425" s="118"/>
      <c r="GV425" s="118"/>
      <c r="GW425" s="118"/>
      <c r="GX425" s="118"/>
      <c r="GY425" s="118"/>
      <c r="GZ425" s="118"/>
      <c r="HA425" s="118"/>
      <c r="HB425" s="118"/>
      <c r="HC425" s="118"/>
      <c r="HD425" s="118"/>
      <c r="HE425" s="118"/>
      <c r="HF425" s="118"/>
      <c r="HG425" s="118"/>
      <c r="HH425" s="118"/>
      <c r="HI425" s="118"/>
      <c r="HJ425" s="118"/>
      <c r="HK425" s="118"/>
      <c r="HL425" s="118"/>
      <c r="HM425" s="118"/>
      <c r="HN425" s="118"/>
      <c r="HO425" s="118"/>
      <c r="HP425" s="118"/>
    </row>
    <row r="426" spans="1:224" s="272" customFormat="1" ht="15.6" x14ac:dyDescent="0.25">
      <c r="A426" s="112"/>
      <c r="B426" s="283"/>
      <c r="C426" s="113"/>
      <c r="D426" s="279"/>
      <c r="E426" s="280"/>
      <c r="F426" s="281"/>
      <c r="H426" s="199"/>
      <c r="I426" s="238"/>
      <c r="J426" s="119"/>
      <c r="K426" s="120"/>
      <c r="L426" s="118"/>
      <c r="M426" s="118"/>
      <c r="N426" s="118"/>
      <c r="O426" s="118"/>
      <c r="P426" s="118"/>
      <c r="Q426" s="118"/>
      <c r="R426" s="118"/>
      <c r="S426" s="118"/>
      <c r="T426" s="118"/>
      <c r="U426" s="118"/>
      <c r="V426" s="118"/>
      <c r="W426" s="118"/>
      <c r="X426" s="118"/>
      <c r="Y426" s="118"/>
      <c r="Z426" s="118"/>
      <c r="AA426" s="118"/>
      <c r="AB426" s="118"/>
      <c r="AC426" s="118"/>
      <c r="AD426" s="118"/>
      <c r="AE426" s="118"/>
      <c r="AF426" s="118"/>
      <c r="AG426" s="118"/>
      <c r="AH426" s="118"/>
      <c r="AI426" s="118"/>
      <c r="AJ426" s="118"/>
      <c r="AK426" s="118"/>
      <c r="AL426" s="118"/>
      <c r="AM426" s="118"/>
      <c r="AN426" s="118"/>
      <c r="AO426" s="118"/>
      <c r="AP426" s="118"/>
      <c r="AQ426" s="118"/>
      <c r="AR426" s="118"/>
      <c r="AS426" s="118"/>
      <c r="AT426" s="118"/>
      <c r="AU426" s="118"/>
      <c r="AV426" s="118"/>
      <c r="AW426" s="118"/>
      <c r="AX426" s="118"/>
      <c r="AY426" s="118"/>
      <c r="AZ426" s="118"/>
      <c r="BA426" s="118"/>
      <c r="BB426" s="118"/>
      <c r="BC426" s="118"/>
      <c r="BD426" s="118"/>
      <c r="BE426" s="118"/>
      <c r="BF426" s="118"/>
      <c r="BG426" s="118"/>
      <c r="BH426" s="118"/>
      <c r="BI426" s="118"/>
      <c r="BJ426" s="118"/>
      <c r="BK426" s="118"/>
      <c r="BL426" s="118"/>
      <c r="BM426" s="118"/>
      <c r="BN426" s="118"/>
      <c r="BO426" s="118"/>
      <c r="BP426" s="118"/>
      <c r="BQ426" s="118"/>
      <c r="BR426" s="118"/>
      <c r="BS426" s="118"/>
      <c r="BT426" s="118"/>
      <c r="BU426" s="118"/>
      <c r="BV426" s="118"/>
      <c r="BW426" s="118"/>
      <c r="BX426" s="118"/>
      <c r="BY426" s="118"/>
      <c r="BZ426" s="118"/>
      <c r="CA426" s="118"/>
      <c r="CB426" s="118"/>
      <c r="CC426" s="118"/>
      <c r="CD426" s="118"/>
      <c r="CE426" s="118"/>
      <c r="CF426" s="118"/>
      <c r="CG426" s="118"/>
      <c r="CH426" s="118"/>
      <c r="CI426" s="118"/>
      <c r="CJ426" s="118"/>
      <c r="CK426" s="118"/>
      <c r="CL426" s="118"/>
      <c r="CM426" s="118"/>
      <c r="CN426" s="118"/>
      <c r="CO426" s="118"/>
      <c r="CP426" s="118"/>
      <c r="CQ426" s="118"/>
      <c r="CR426" s="118"/>
      <c r="CS426" s="118"/>
      <c r="CT426" s="118"/>
      <c r="CU426" s="118"/>
      <c r="CV426" s="118"/>
      <c r="CW426" s="118"/>
      <c r="CX426" s="118"/>
      <c r="CY426" s="118"/>
      <c r="CZ426" s="118"/>
      <c r="DA426" s="118"/>
      <c r="DB426" s="118"/>
      <c r="DC426" s="118"/>
      <c r="DD426" s="118"/>
      <c r="DE426" s="118"/>
      <c r="DF426" s="118"/>
      <c r="DG426" s="118"/>
      <c r="DH426" s="118"/>
      <c r="DI426" s="118"/>
      <c r="DJ426" s="118"/>
      <c r="DK426" s="118"/>
      <c r="DL426" s="118"/>
      <c r="DM426" s="118"/>
      <c r="DN426" s="118"/>
      <c r="DO426" s="118"/>
      <c r="DP426" s="118"/>
      <c r="DQ426" s="118"/>
      <c r="DR426" s="118"/>
      <c r="DS426" s="118"/>
      <c r="DT426" s="118"/>
      <c r="DU426" s="118"/>
      <c r="DV426" s="118"/>
      <c r="DW426" s="118"/>
      <c r="DX426" s="118"/>
      <c r="DY426" s="118"/>
      <c r="DZ426" s="118"/>
      <c r="EA426" s="118"/>
      <c r="EB426" s="118"/>
      <c r="EC426" s="118"/>
      <c r="ED426" s="118"/>
      <c r="EE426" s="118"/>
      <c r="EF426" s="118"/>
      <c r="EG426" s="118"/>
      <c r="EH426" s="118"/>
      <c r="EI426" s="118"/>
      <c r="EJ426" s="118"/>
      <c r="EK426" s="118"/>
      <c r="EL426" s="118"/>
      <c r="EM426" s="118"/>
      <c r="EN426" s="118"/>
      <c r="EO426" s="118"/>
      <c r="EP426" s="118"/>
      <c r="EQ426" s="118"/>
      <c r="ER426" s="118"/>
      <c r="ES426" s="118"/>
      <c r="ET426" s="118"/>
      <c r="EU426" s="118"/>
      <c r="EV426" s="118"/>
      <c r="EW426" s="118"/>
      <c r="EX426" s="118"/>
      <c r="EY426" s="118"/>
      <c r="EZ426" s="118"/>
      <c r="FA426" s="118"/>
      <c r="FB426" s="118"/>
      <c r="FC426" s="118"/>
      <c r="FD426" s="118"/>
      <c r="FE426" s="118"/>
      <c r="FF426" s="118"/>
      <c r="FG426" s="118"/>
      <c r="FH426" s="118"/>
      <c r="FI426" s="118"/>
      <c r="FJ426" s="118"/>
      <c r="FK426" s="118"/>
      <c r="FL426" s="118"/>
      <c r="FM426" s="118"/>
      <c r="FN426" s="118"/>
      <c r="FO426" s="118"/>
      <c r="FP426" s="118"/>
      <c r="FQ426" s="118"/>
      <c r="FR426" s="118"/>
      <c r="FS426" s="118"/>
      <c r="FT426" s="118"/>
      <c r="FU426" s="118"/>
      <c r="FV426" s="118"/>
      <c r="FW426" s="118"/>
      <c r="FX426" s="118"/>
      <c r="FY426" s="118"/>
      <c r="FZ426" s="118"/>
      <c r="GA426" s="118"/>
      <c r="GB426" s="118"/>
      <c r="GC426" s="118"/>
      <c r="GD426" s="118"/>
      <c r="GE426" s="118"/>
      <c r="GF426" s="118"/>
      <c r="GG426" s="118"/>
      <c r="GH426" s="118"/>
      <c r="GI426" s="118"/>
      <c r="GJ426" s="118"/>
      <c r="GK426" s="118"/>
      <c r="GL426" s="118"/>
      <c r="GM426" s="118"/>
      <c r="GN426" s="118"/>
      <c r="GO426" s="118"/>
      <c r="GP426" s="118"/>
      <c r="GQ426" s="118"/>
      <c r="GR426" s="118"/>
      <c r="GS426" s="118"/>
      <c r="GT426" s="118"/>
      <c r="GU426" s="118"/>
      <c r="GV426" s="118"/>
      <c r="GW426" s="118"/>
      <c r="GX426" s="118"/>
      <c r="GY426" s="118"/>
      <c r="GZ426" s="118"/>
      <c r="HA426" s="118"/>
      <c r="HB426" s="118"/>
      <c r="HC426" s="118"/>
      <c r="HD426" s="118"/>
      <c r="HE426" s="118"/>
      <c r="HF426" s="118"/>
      <c r="HG426" s="118"/>
      <c r="HH426" s="118"/>
      <c r="HI426" s="118"/>
      <c r="HJ426" s="118"/>
      <c r="HK426" s="118"/>
      <c r="HL426" s="118"/>
      <c r="HM426" s="118"/>
      <c r="HN426" s="118"/>
      <c r="HO426" s="118"/>
      <c r="HP426" s="118"/>
    </row>
    <row r="427" spans="1:224" s="272" customFormat="1" ht="17.399999999999999" x14ac:dyDescent="0.25">
      <c r="A427" s="112"/>
      <c r="B427" s="269"/>
      <c r="C427" s="113"/>
      <c r="D427" s="270"/>
      <c r="E427" s="271"/>
      <c r="F427" s="270"/>
      <c r="H427" s="199"/>
      <c r="I427" s="238"/>
      <c r="J427" s="119"/>
      <c r="K427" s="120"/>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8"/>
      <c r="AY427" s="118"/>
      <c r="AZ427" s="118"/>
      <c r="BA427" s="118"/>
      <c r="BB427" s="118"/>
      <c r="BC427" s="118"/>
      <c r="BD427" s="118"/>
      <c r="BE427" s="118"/>
      <c r="BF427" s="118"/>
      <c r="BG427" s="118"/>
      <c r="BH427" s="118"/>
      <c r="BI427" s="118"/>
      <c r="BJ427" s="118"/>
      <c r="BK427" s="118"/>
      <c r="BL427" s="118"/>
      <c r="BM427" s="118"/>
      <c r="BN427" s="118"/>
      <c r="BO427" s="118"/>
      <c r="BP427" s="118"/>
      <c r="BQ427" s="118"/>
      <c r="BR427" s="118"/>
      <c r="BS427" s="118"/>
      <c r="BT427" s="118"/>
      <c r="BU427" s="118"/>
      <c r="BV427" s="118"/>
      <c r="BW427" s="118"/>
      <c r="BX427" s="118"/>
      <c r="BY427" s="118"/>
      <c r="BZ427" s="118"/>
      <c r="CA427" s="118"/>
      <c r="CB427" s="118"/>
      <c r="CC427" s="118"/>
      <c r="CD427" s="118"/>
      <c r="CE427" s="118"/>
      <c r="CF427" s="118"/>
      <c r="CG427" s="118"/>
      <c r="CH427" s="118"/>
      <c r="CI427" s="118"/>
      <c r="CJ427" s="118"/>
      <c r="CK427" s="118"/>
      <c r="CL427" s="118"/>
      <c r="CM427" s="118"/>
      <c r="CN427" s="118"/>
      <c r="CO427" s="118"/>
      <c r="CP427" s="118"/>
      <c r="CQ427" s="118"/>
      <c r="CR427" s="118"/>
      <c r="CS427" s="118"/>
      <c r="CT427" s="118"/>
      <c r="CU427" s="118"/>
      <c r="CV427" s="118"/>
      <c r="CW427" s="118"/>
      <c r="CX427" s="118"/>
      <c r="CY427" s="118"/>
      <c r="CZ427" s="118"/>
      <c r="DA427" s="118"/>
      <c r="DB427" s="118"/>
      <c r="DC427" s="118"/>
      <c r="DD427" s="118"/>
      <c r="DE427" s="118"/>
      <c r="DF427" s="118"/>
      <c r="DG427" s="118"/>
      <c r="DH427" s="118"/>
      <c r="DI427" s="118"/>
      <c r="DJ427" s="118"/>
      <c r="DK427" s="118"/>
      <c r="DL427" s="118"/>
      <c r="DM427" s="118"/>
      <c r="DN427" s="118"/>
      <c r="DO427" s="118"/>
      <c r="DP427" s="118"/>
      <c r="DQ427" s="118"/>
      <c r="DR427" s="118"/>
      <c r="DS427" s="118"/>
      <c r="DT427" s="118"/>
      <c r="DU427" s="118"/>
      <c r="DV427" s="118"/>
      <c r="DW427" s="118"/>
      <c r="DX427" s="118"/>
      <c r="DY427" s="118"/>
      <c r="DZ427" s="118"/>
      <c r="EA427" s="118"/>
      <c r="EB427" s="118"/>
      <c r="EC427" s="118"/>
      <c r="ED427" s="118"/>
      <c r="EE427" s="118"/>
      <c r="EF427" s="118"/>
      <c r="EG427" s="118"/>
      <c r="EH427" s="118"/>
      <c r="EI427" s="118"/>
      <c r="EJ427" s="118"/>
      <c r="EK427" s="118"/>
      <c r="EL427" s="118"/>
      <c r="EM427" s="118"/>
      <c r="EN427" s="118"/>
      <c r="EO427" s="118"/>
      <c r="EP427" s="118"/>
      <c r="EQ427" s="118"/>
      <c r="ER427" s="118"/>
      <c r="ES427" s="118"/>
      <c r="ET427" s="118"/>
      <c r="EU427" s="118"/>
      <c r="EV427" s="118"/>
      <c r="EW427" s="118"/>
      <c r="EX427" s="118"/>
      <c r="EY427" s="118"/>
      <c r="EZ427" s="118"/>
      <c r="FA427" s="118"/>
      <c r="FB427" s="118"/>
      <c r="FC427" s="118"/>
      <c r="FD427" s="118"/>
      <c r="FE427" s="118"/>
      <c r="FF427" s="118"/>
      <c r="FG427" s="118"/>
      <c r="FH427" s="118"/>
      <c r="FI427" s="118"/>
      <c r="FJ427" s="118"/>
      <c r="FK427" s="118"/>
      <c r="FL427" s="118"/>
      <c r="FM427" s="118"/>
      <c r="FN427" s="118"/>
      <c r="FO427" s="118"/>
      <c r="FP427" s="118"/>
      <c r="FQ427" s="118"/>
      <c r="FR427" s="118"/>
      <c r="FS427" s="118"/>
      <c r="FT427" s="118"/>
      <c r="FU427" s="118"/>
      <c r="FV427" s="118"/>
      <c r="FW427" s="118"/>
      <c r="FX427" s="118"/>
      <c r="FY427" s="118"/>
      <c r="FZ427" s="118"/>
      <c r="GA427" s="118"/>
      <c r="GB427" s="118"/>
      <c r="GC427" s="118"/>
      <c r="GD427" s="118"/>
      <c r="GE427" s="118"/>
      <c r="GF427" s="118"/>
      <c r="GG427" s="118"/>
      <c r="GH427" s="118"/>
      <c r="GI427" s="118"/>
      <c r="GJ427" s="118"/>
      <c r="GK427" s="118"/>
      <c r="GL427" s="118"/>
      <c r="GM427" s="118"/>
      <c r="GN427" s="118"/>
      <c r="GO427" s="118"/>
      <c r="GP427" s="118"/>
      <c r="GQ427" s="118"/>
      <c r="GR427" s="118"/>
      <c r="GS427" s="118"/>
      <c r="GT427" s="118"/>
      <c r="GU427" s="118"/>
      <c r="GV427" s="118"/>
      <c r="GW427" s="118"/>
      <c r="GX427" s="118"/>
      <c r="GY427" s="118"/>
      <c r="GZ427" s="118"/>
      <c r="HA427" s="118"/>
      <c r="HB427" s="118"/>
      <c r="HC427" s="118"/>
      <c r="HD427" s="118"/>
      <c r="HE427" s="118"/>
      <c r="HF427" s="118"/>
      <c r="HG427" s="118"/>
      <c r="HH427" s="118"/>
      <c r="HI427" s="118"/>
      <c r="HJ427" s="118"/>
      <c r="HK427" s="118"/>
      <c r="HL427" s="118"/>
      <c r="HM427" s="118"/>
      <c r="HN427" s="118"/>
      <c r="HO427" s="118"/>
      <c r="HP427" s="118"/>
    </row>
    <row r="428" spans="1:224" s="272" customFormat="1" ht="15.6" x14ac:dyDescent="0.25">
      <c r="A428" s="112"/>
      <c r="B428" s="113"/>
      <c r="C428" s="113"/>
      <c r="D428" s="275"/>
      <c r="E428" s="276"/>
      <c r="F428" s="277"/>
      <c r="H428" s="199"/>
      <c r="I428" s="238"/>
      <c r="J428" s="119"/>
      <c r="K428" s="120"/>
      <c r="L428" s="118"/>
      <c r="M428" s="118"/>
      <c r="N428" s="118"/>
      <c r="O428" s="118"/>
      <c r="P428" s="118"/>
      <c r="Q428" s="118"/>
      <c r="R428" s="118"/>
      <c r="S428" s="118"/>
      <c r="T428" s="118"/>
      <c r="U428" s="118"/>
      <c r="V428" s="118"/>
      <c r="W428" s="118"/>
      <c r="X428" s="118"/>
      <c r="Y428" s="118"/>
      <c r="Z428" s="118"/>
      <c r="AA428" s="118"/>
      <c r="AB428" s="118"/>
      <c r="AC428" s="118"/>
      <c r="AD428" s="118"/>
      <c r="AE428" s="118"/>
      <c r="AF428" s="118"/>
      <c r="AG428" s="118"/>
      <c r="AH428" s="118"/>
      <c r="AI428" s="118"/>
      <c r="AJ428" s="118"/>
      <c r="AK428" s="118"/>
      <c r="AL428" s="118"/>
      <c r="AM428" s="118"/>
      <c r="AN428" s="118"/>
      <c r="AO428" s="118"/>
      <c r="AP428" s="118"/>
      <c r="AQ428" s="118"/>
      <c r="AR428" s="118"/>
      <c r="AS428" s="118"/>
      <c r="AT428" s="118"/>
      <c r="AU428" s="118"/>
      <c r="AV428" s="118"/>
      <c r="AW428" s="118"/>
      <c r="AX428" s="118"/>
      <c r="AY428" s="118"/>
      <c r="AZ428" s="118"/>
      <c r="BA428" s="118"/>
      <c r="BB428" s="118"/>
      <c r="BC428" s="118"/>
      <c r="BD428" s="118"/>
      <c r="BE428" s="118"/>
      <c r="BF428" s="118"/>
      <c r="BG428" s="118"/>
      <c r="BH428" s="118"/>
      <c r="BI428" s="118"/>
      <c r="BJ428" s="118"/>
      <c r="BK428" s="118"/>
      <c r="BL428" s="118"/>
      <c r="BM428" s="118"/>
      <c r="BN428" s="118"/>
      <c r="BO428" s="118"/>
      <c r="BP428" s="118"/>
      <c r="BQ428" s="118"/>
      <c r="BR428" s="118"/>
      <c r="BS428" s="118"/>
      <c r="BT428" s="118"/>
      <c r="BU428" s="118"/>
      <c r="BV428" s="118"/>
      <c r="BW428" s="118"/>
      <c r="BX428" s="118"/>
      <c r="BY428" s="118"/>
      <c r="BZ428" s="118"/>
      <c r="CA428" s="118"/>
      <c r="CB428" s="118"/>
      <c r="CC428" s="118"/>
      <c r="CD428" s="118"/>
      <c r="CE428" s="118"/>
      <c r="CF428" s="118"/>
      <c r="CG428" s="118"/>
      <c r="CH428" s="118"/>
      <c r="CI428" s="118"/>
      <c r="CJ428" s="118"/>
      <c r="CK428" s="118"/>
      <c r="CL428" s="118"/>
      <c r="CM428" s="118"/>
      <c r="CN428" s="118"/>
      <c r="CO428" s="118"/>
      <c r="CP428" s="118"/>
      <c r="CQ428" s="118"/>
      <c r="CR428" s="118"/>
      <c r="CS428" s="118"/>
      <c r="CT428" s="118"/>
      <c r="CU428" s="118"/>
      <c r="CV428" s="118"/>
      <c r="CW428" s="118"/>
      <c r="CX428" s="118"/>
      <c r="CY428" s="118"/>
      <c r="CZ428" s="118"/>
      <c r="DA428" s="118"/>
      <c r="DB428" s="118"/>
      <c r="DC428" s="118"/>
      <c r="DD428" s="118"/>
      <c r="DE428" s="118"/>
      <c r="DF428" s="118"/>
      <c r="DG428" s="118"/>
      <c r="DH428" s="118"/>
      <c r="DI428" s="118"/>
      <c r="DJ428" s="118"/>
      <c r="DK428" s="118"/>
      <c r="DL428" s="118"/>
      <c r="DM428" s="118"/>
      <c r="DN428" s="118"/>
      <c r="DO428" s="118"/>
      <c r="DP428" s="118"/>
      <c r="DQ428" s="118"/>
      <c r="DR428" s="118"/>
      <c r="DS428" s="118"/>
      <c r="DT428" s="118"/>
      <c r="DU428" s="118"/>
      <c r="DV428" s="118"/>
      <c r="DW428" s="118"/>
      <c r="DX428" s="118"/>
      <c r="DY428" s="118"/>
      <c r="DZ428" s="118"/>
      <c r="EA428" s="118"/>
      <c r="EB428" s="118"/>
      <c r="EC428" s="118"/>
      <c r="ED428" s="118"/>
      <c r="EE428" s="118"/>
      <c r="EF428" s="118"/>
      <c r="EG428" s="118"/>
      <c r="EH428" s="118"/>
      <c r="EI428" s="118"/>
      <c r="EJ428" s="118"/>
      <c r="EK428" s="118"/>
      <c r="EL428" s="118"/>
      <c r="EM428" s="118"/>
      <c r="EN428" s="118"/>
      <c r="EO428" s="118"/>
      <c r="EP428" s="118"/>
      <c r="EQ428" s="118"/>
      <c r="ER428" s="118"/>
      <c r="ES428" s="118"/>
      <c r="ET428" s="118"/>
      <c r="EU428" s="118"/>
      <c r="EV428" s="118"/>
      <c r="EW428" s="118"/>
      <c r="EX428" s="118"/>
      <c r="EY428" s="118"/>
      <c r="EZ428" s="118"/>
      <c r="FA428" s="118"/>
      <c r="FB428" s="118"/>
      <c r="FC428" s="118"/>
      <c r="FD428" s="118"/>
      <c r="FE428" s="118"/>
      <c r="FF428" s="118"/>
      <c r="FG428" s="118"/>
      <c r="FH428" s="118"/>
      <c r="FI428" s="118"/>
      <c r="FJ428" s="118"/>
      <c r="FK428" s="118"/>
      <c r="FL428" s="118"/>
      <c r="FM428" s="118"/>
      <c r="FN428" s="118"/>
      <c r="FO428" s="118"/>
      <c r="FP428" s="118"/>
      <c r="FQ428" s="118"/>
      <c r="FR428" s="118"/>
      <c r="FS428" s="118"/>
      <c r="FT428" s="118"/>
      <c r="FU428" s="118"/>
      <c r="FV428" s="118"/>
      <c r="FW428" s="118"/>
      <c r="FX428" s="118"/>
      <c r="FY428" s="118"/>
      <c r="FZ428" s="118"/>
      <c r="GA428" s="118"/>
      <c r="GB428" s="118"/>
      <c r="GC428" s="118"/>
      <c r="GD428" s="118"/>
      <c r="GE428" s="118"/>
      <c r="GF428" s="118"/>
      <c r="GG428" s="118"/>
      <c r="GH428" s="118"/>
      <c r="GI428" s="118"/>
      <c r="GJ428" s="118"/>
      <c r="GK428" s="118"/>
      <c r="GL428" s="118"/>
      <c r="GM428" s="118"/>
      <c r="GN428" s="118"/>
      <c r="GO428" s="118"/>
      <c r="GP428" s="118"/>
      <c r="GQ428" s="118"/>
      <c r="GR428" s="118"/>
      <c r="GS428" s="118"/>
      <c r="GT428" s="118"/>
      <c r="GU428" s="118"/>
      <c r="GV428" s="118"/>
      <c r="GW428" s="118"/>
      <c r="GX428" s="118"/>
      <c r="GY428" s="118"/>
      <c r="GZ428" s="118"/>
      <c r="HA428" s="118"/>
      <c r="HB428" s="118"/>
      <c r="HC428" s="118"/>
      <c r="HD428" s="118"/>
      <c r="HE428" s="118"/>
      <c r="HF428" s="118"/>
      <c r="HG428" s="118"/>
      <c r="HH428" s="118"/>
      <c r="HI428" s="118"/>
      <c r="HJ428" s="118"/>
      <c r="HK428" s="118"/>
      <c r="HL428" s="118"/>
      <c r="HM428" s="118"/>
      <c r="HN428" s="118"/>
      <c r="HO428" s="118"/>
      <c r="HP428" s="118"/>
    </row>
    <row r="429" spans="1:224" s="272" customFormat="1" ht="15.6" x14ac:dyDescent="0.25">
      <c r="A429" s="112"/>
      <c r="B429" s="113"/>
      <c r="C429" s="113"/>
      <c r="D429" s="275"/>
      <c r="E429" s="276"/>
      <c r="F429" s="277"/>
      <c r="H429" s="199"/>
      <c r="I429" s="238"/>
      <c r="J429" s="119"/>
      <c r="K429" s="120"/>
      <c r="L429" s="118"/>
      <c r="M429" s="118"/>
      <c r="N429" s="118"/>
      <c r="O429" s="118"/>
      <c r="P429" s="118"/>
      <c r="Q429" s="118"/>
      <c r="R429" s="118"/>
      <c r="S429" s="118"/>
      <c r="T429" s="118"/>
      <c r="U429" s="118"/>
      <c r="V429" s="118"/>
      <c r="W429" s="118"/>
      <c r="X429" s="118"/>
      <c r="Y429" s="118"/>
      <c r="Z429" s="118"/>
      <c r="AA429" s="118"/>
      <c r="AB429" s="118"/>
      <c r="AC429" s="118"/>
      <c r="AD429" s="118"/>
      <c r="AE429" s="118"/>
      <c r="AF429" s="118"/>
      <c r="AG429" s="118"/>
      <c r="AH429" s="118"/>
      <c r="AI429" s="118"/>
      <c r="AJ429" s="118"/>
      <c r="AK429" s="118"/>
      <c r="AL429" s="118"/>
      <c r="AM429" s="118"/>
      <c r="AN429" s="118"/>
      <c r="AO429" s="118"/>
      <c r="AP429" s="118"/>
      <c r="AQ429" s="118"/>
      <c r="AR429" s="118"/>
      <c r="AS429" s="118"/>
      <c r="AT429" s="118"/>
      <c r="AU429" s="118"/>
      <c r="AV429" s="118"/>
      <c r="AW429" s="118"/>
      <c r="AX429" s="118"/>
      <c r="AY429" s="118"/>
      <c r="AZ429" s="118"/>
      <c r="BA429" s="118"/>
      <c r="BB429" s="118"/>
      <c r="BC429" s="118"/>
      <c r="BD429" s="118"/>
      <c r="BE429" s="118"/>
      <c r="BF429" s="118"/>
      <c r="BG429" s="118"/>
      <c r="BH429" s="118"/>
      <c r="BI429" s="118"/>
      <c r="BJ429" s="118"/>
      <c r="BK429" s="118"/>
      <c r="BL429" s="118"/>
      <c r="BM429" s="118"/>
      <c r="BN429" s="118"/>
      <c r="BO429" s="118"/>
      <c r="BP429" s="118"/>
      <c r="BQ429" s="118"/>
      <c r="BR429" s="118"/>
      <c r="BS429" s="118"/>
      <c r="BT429" s="118"/>
      <c r="BU429" s="118"/>
      <c r="BV429" s="118"/>
      <c r="BW429" s="118"/>
      <c r="BX429" s="118"/>
      <c r="BY429" s="118"/>
      <c r="BZ429" s="118"/>
      <c r="CA429" s="118"/>
      <c r="CB429" s="118"/>
      <c r="CC429" s="118"/>
      <c r="CD429" s="118"/>
      <c r="CE429" s="118"/>
      <c r="CF429" s="118"/>
      <c r="CG429" s="118"/>
      <c r="CH429" s="118"/>
      <c r="CI429" s="118"/>
      <c r="CJ429" s="118"/>
      <c r="CK429" s="118"/>
      <c r="CL429" s="118"/>
      <c r="CM429" s="118"/>
      <c r="CN429" s="118"/>
      <c r="CO429" s="118"/>
      <c r="CP429" s="118"/>
      <c r="CQ429" s="118"/>
      <c r="CR429" s="118"/>
      <c r="CS429" s="118"/>
      <c r="CT429" s="118"/>
      <c r="CU429" s="118"/>
      <c r="CV429" s="118"/>
      <c r="CW429" s="118"/>
      <c r="CX429" s="118"/>
      <c r="CY429" s="118"/>
      <c r="CZ429" s="118"/>
      <c r="DA429" s="118"/>
      <c r="DB429" s="118"/>
      <c r="DC429" s="118"/>
      <c r="DD429" s="118"/>
      <c r="DE429" s="118"/>
      <c r="DF429" s="118"/>
      <c r="DG429" s="118"/>
      <c r="DH429" s="118"/>
      <c r="DI429" s="118"/>
      <c r="DJ429" s="118"/>
      <c r="DK429" s="118"/>
      <c r="DL429" s="118"/>
      <c r="DM429" s="118"/>
      <c r="DN429" s="118"/>
      <c r="DO429" s="118"/>
      <c r="DP429" s="118"/>
      <c r="DQ429" s="118"/>
      <c r="DR429" s="118"/>
      <c r="DS429" s="118"/>
      <c r="DT429" s="118"/>
      <c r="DU429" s="118"/>
      <c r="DV429" s="118"/>
      <c r="DW429" s="118"/>
      <c r="DX429" s="118"/>
      <c r="DY429" s="118"/>
      <c r="DZ429" s="118"/>
      <c r="EA429" s="118"/>
      <c r="EB429" s="118"/>
      <c r="EC429" s="118"/>
      <c r="ED429" s="118"/>
      <c r="EE429" s="118"/>
      <c r="EF429" s="118"/>
      <c r="EG429" s="118"/>
      <c r="EH429" s="118"/>
      <c r="EI429" s="118"/>
      <c r="EJ429" s="118"/>
      <c r="EK429" s="118"/>
      <c r="EL429" s="118"/>
      <c r="EM429" s="118"/>
      <c r="EN429" s="118"/>
      <c r="EO429" s="118"/>
      <c r="EP429" s="118"/>
      <c r="EQ429" s="118"/>
      <c r="ER429" s="118"/>
      <c r="ES429" s="118"/>
      <c r="ET429" s="118"/>
      <c r="EU429" s="118"/>
      <c r="EV429" s="118"/>
      <c r="EW429" s="118"/>
      <c r="EX429" s="118"/>
      <c r="EY429" s="118"/>
      <c r="EZ429" s="118"/>
      <c r="FA429" s="118"/>
      <c r="FB429" s="118"/>
      <c r="FC429" s="118"/>
      <c r="FD429" s="118"/>
      <c r="FE429" s="118"/>
      <c r="FF429" s="118"/>
      <c r="FG429" s="118"/>
      <c r="FH429" s="118"/>
      <c r="FI429" s="118"/>
      <c r="FJ429" s="118"/>
      <c r="FK429" s="118"/>
      <c r="FL429" s="118"/>
      <c r="FM429" s="118"/>
      <c r="FN429" s="118"/>
      <c r="FO429" s="118"/>
      <c r="FP429" s="118"/>
      <c r="FQ429" s="118"/>
      <c r="FR429" s="118"/>
      <c r="FS429" s="118"/>
      <c r="FT429" s="118"/>
      <c r="FU429" s="118"/>
      <c r="FV429" s="118"/>
      <c r="FW429" s="118"/>
      <c r="FX429" s="118"/>
      <c r="FY429" s="118"/>
      <c r="FZ429" s="118"/>
      <c r="GA429" s="118"/>
      <c r="GB429" s="118"/>
      <c r="GC429" s="118"/>
      <c r="GD429" s="118"/>
      <c r="GE429" s="118"/>
      <c r="GF429" s="118"/>
      <c r="GG429" s="118"/>
      <c r="GH429" s="118"/>
      <c r="GI429" s="118"/>
      <c r="GJ429" s="118"/>
      <c r="GK429" s="118"/>
      <c r="GL429" s="118"/>
      <c r="GM429" s="118"/>
      <c r="GN429" s="118"/>
      <c r="GO429" s="118"/>
      <c r="GP429" s="118"/>
      <c r="GQ429" s="118"/>
      <c r="GR429" s="118"/>
      <c r="GS429" s="118"/>
      <c r="GT429" s="118"/>
      <c r="GU429" s="118"/>
      <c r="GV429" s="118"/>
      <c r="GW429" s="118"/>
      <c r="GX429" s="118"/>
      <c r="GY429" s="118"/>
      <c r="GZ429" s="118"/>
      <c r="HA429" s="118"/>
      <c r="HB429" s="118"/>
      <c r="HC429" s="118"/>
      <c r="HD429" s="118"/>
      <c r="HE429" s="118"/>
      <c r="HF429" s="118"/>
      <c r="HG429" s="118"/>
      <c r="HH429" s="118"/>
      <c r="HI429" s="118"/>
      <c r="HJ429" s="118"/>
      <c r="HK429" s="118"/>
      <c r="HL429" s="118"/>
      <c r="HM429" s="118"/>
      <c r="HN429" s="118"/>
      <c r="HO429" s="118"/>
      <c r="HP429" s="118"/>
    </row>
    <row r="430" spans="1:224" s="272" customFormat="1" x14ac:dyDescent="0.25">
      <c r="A430" s="112"/>
      <c r="B430" s="113"/>
      <c r="C430" s="113"/>
      <c r="D430" s="279"/>
      <c r="E430" s="280"/>
      <c r="F430" s="281"/>
      <c r="H430" s="199"/>
      <c r="I430" s="238"/>
      <c r="J430" s="119"/>
      <c r="K430" s="120"/>
      <c r="L430" s="118"/>
      <c r="M430" s="118"/>
      <c r="N430" s="118"/>
      <c r="O430" s="118"/>
      <c r="P430" s="118"/>
      <c r="Q430" s="118"/>
      <c r="R430" s="118"/>
      <c r="S430" s="118"/>
      <c r="T430" s="118"/>
      <c r="U430" s="118"/>
      <c r="V430" s="118"/>
      <c r="W430" s="118"/>
      <c r="X430" s="118"/>
      <c r="Y430" s="118"/>
      <c r="Z430" s="118"/>
      <c r="AA430" s="118"/>
      <c r="AB430" s="118"/>
      <c r="AC430" s="118"/>
      <c r="AD430" s="118"/>
      <c r="AE430" s="118"/>
      <c r="AF430" s="118"/>
      <c r="AG430" s="118"/>
      <c r="AH430" s="118"/>
      <c r="AI430" s="118"/>
      <c r="AJ430" s="118"/>
      <c r="AK430" s="118"/>
      <c r="AL430" s="118"/>
      <c r="AM430" s="118"/>
      <c r="AN430" s="118"/>
      <c r="AO430" s="118"/>
      <c r="AP430" s="118"/>
      <c r="AQ430" s="118"/>
      <c r="AR430" s="118"/>
      <c r="AS430" s="118"/>
      <c r="AT430" s="118"/>
      <c r="AU430" s="118"/>
      <c r="AV430" s="118"/>
      <c r="AW430" s="118"/>
      <c r="AX430" s="118"/>
      <c r="AY430" s="118"/>
      <c r="AZ430" s="118"/>
      <c r="BA430" s="118"/>
      <c r="BB430" s="118"/>
      <c r="BC430" s="118"/>
      <c r="BD430" s="118"/>
      <c r="BE430" s="118"/>
      <c r="BF430" s="118"/>
      <c r="BG430" s="118"/>
      <c r="BH430" s="118"/>
      <c r="BI430" s="118"/>
      <c r="BJ430" s="118"/>
      <c r="BK430" s="118"/>
      <c r="BL430" s="118"/>
      <c r="BM430" s="118"/>
      <c r="BN430" s="118"/>
      <c r="BO430" s="118"/>
      <c r="BP430" s="118"/>
      <c r="BQ430" s="118"/>
      <c r="BR430" s="118"/>
      <c r="BS430" s="118"/>
      <c r="BT430" s="118"/>
      <c r="BU430" s="118"/>
      <c r="BV430" s="118"/>
      <c r="BW430" s="118"/>
      <c r="BX430" s="118"/>
      <c r="BY430" s="118"/>
      <c r="BZ430" s="118"/>
      <c r="CA430" s="118"/>
      <c r="CB430" s="118"/>
      <c r="CC430" s="118"/>
      <c r="CD430" s="118"/>
      <c r="CE430" s="118"/>
      <c r="CF430" s="118"/>
      <c r="CG430" s="118"/>
      <c r="CH430" s="118"/>
      <c r="CI430" s="118"/>
      <c r="CJ430" s="118"/>
      <c r="CK430" s="118"/>
      <c r="CL430" s="118"/>
      <c r="CM430" s="118"/>
      <c r="CN430" s="118"/>
      <c r="CO430" s="118"/>
      <c r="CP430" s="118"/>
      <c r="CQ430" s="118"/>
      <c r="CR430" s="118"/>
      <c r="CS430" s="118"/>
      <c r="CT430" s="118"/>
      <c r="CU430" s="118"/>
      <c r="CV430" s="118"/>
      <c r="CW430" s="118"/>
      <c r="CX430" s="118"/>
      <c r="CY430" s="118"/>
      <c r="CZ430" s="118"/>
      <c r="DA430" s="118"/>
      <c r="DB430" s="118"/>
      <c r="DC430" s="118"/>
      <c r="DD430" s="118"/>
      <c r="DE430" s="118"/>
      <c r="DF430" s="118"/>
      <c r="DG430" s="118"/>
      <c r="DH430" s="118"/>
      <c r="DI430" s="118"/>
      <c r="DJ430" s="118"/>
      <c r="DK430" s="118"/>
      <c r="DL430" s="118"/>
      <c r="DM430" s="118"/>
      <c r="DN430" s="118"/>
      <c r="DO430" s="118"/>
      <c r="DP430" s="118"/>
      <c r="DQ430" s="118"/>
      <c r="DR430" s="118"/>
      <c r="DS430" s="118"/>
      <c r="DT430" s="118"/>
      <c r="DU430" s="118"/>
      <c r="DV430" s="118"/>
      <c r="DW430" s="118"/>
      <c r="DX430" s="118"/>
      <c r="DY430" s="118"/>
      <c r="DZ430" s="118"/>
      <c r="EA430" s="118"/>
      <c r="EB430" s="118"/>
      <c r="EC430" s="118"/>
      <c r="ED430" s="118"/>
      <c r="EE430" s="118"/>
      <c r="EF430" s="118"/>
      <c r="EG430" s="118"/>
      <c r="EH430" s="118"/>
      <c r="EI430" s="118"/>
      <c r="EJ430" s="118"/>
      <c r="EK430" s="118"/>
      <c r="EL430" s="118"/>
      <c r="EM430" s="118"/>
      <c r="EN430" s="118"/>
      <c r="EO430" s="118"/>
      <c r="EP430" s="118"/>
      <c r="EQ430" s="118"/>
      <c r="ER430" s="118"/>
      <c r="ES430" s="118"/>
      <c r="ET430" s="118"/>
      <c r="EU430" s="118"/>
      <c r="EV430" s="118"/>
      <c r="EW430" s="118"/>
      <c r="EX430" s="118"/>
      <c r="EY430" s="118"/>
      <c r="EZ430" s="118"/>
      <c r="FA430" s="118"/>
      <c r="FB430" s="118"/>
      <c r="FC430" s="118"/>
      <c r="FD430" s="118"/>
      <c r="FE430" s="118"/>
      <c r="FF430" s="118"/>
      <c r="FG430" s="118"/>
      <c r="FH430" s="118"/>
      <c r="FI430" s="118"/>
      <c r="FJ430" s="118"/>
      <c r="FK430" s="118"/>
      <c r="FL430" s="118"/>
      <c r="FM430" s="118"/>
      <c r="FN430" s="118"/>
      <c r="FO430" s="118"/>
      <c r="FP430" s="118"/>
      <c r="FQ430" s="118"/>
      <c r="FR430" s="118"/>
      <c r="FS430" s="118"/>
      <c r="FT430" s="118"/>
      <c r="FU430" s="118"/>
      <c r="FV430" s="118"/>
      <c r="FW430" s="118"/>
      <c r="FX430" s="118"/>
      <c r="FY430" s="118"/>
      <c r="FZ430" s="118"/>
      <c r="GA430" s="118"/>
      <c r="GB430" s="118"/>
      <c r="GC430" s="118"/>
      <c r="GD430" s="118"/>
      <c r="GE430" s="118"/>
      <c r="GF430" s="118"/>
      <c r="GG430" s="118"/>
      <c r="GH430" s="118"/>
      <c r="GI430" s="118"/>
      <c r="GJ430" s="118"/>
      <c r="GK430" s="118"/>
      <c r="GL430" s="118"/>
      <c r="GM430" s="118"/>
      <c r="GN430" s="118"/>
      <c r="GO430" s="118"/>
      <c r="GP430" s="118"/>
      <c r="GQ430" s="118"/>
      <c r="GR430" s="118"/>
      <c r="GS430" s="118"/>
      <c r="GT430" s="118"/>
      <c r="GU430" s="118"/>
      <c r="GV430" s="118"/>
      <c r="GW430" s="118"/>
      <c r="GX430" s="118"/>
      <c r="GY430" s="118"/>
      <c r="GZ430" s="118"/>
      <c r="HA430" s="118"/>
      <c r="HB430" s="118"/>
      <c r="HC430" s="118"/>
      <c r="HD430" s="118"/>
      <c r="HE430" s="118"/>
      <c r="HF430" s="118"/>
      <c r="HG430" s="118"/>
      <c r="HH430" s="118"/>
      <c r="HI430" s="118"/>
      <c r="HJ430" s="118"/>
      <c r="HK430" s="118"/>
      <c r="HL430" s="118"/>
      <c r="HM430" s="118"/>
      <c r="HN430" s="118"/>
      <c r="HO430" s="118"/>
      <c r="HP430" s="118"/>
    </row>
    <row r="431" spans="1:224" s="272" customFormat="1" x14ac:dyDescent="0.25">
      <c r="A431" s="112"/>
      <c r="B431" s="113"/>
      <c r="C431" s="113"/>
      <c r="D431" s="279"/>
      <c r="E431" s="280"/>
      <c r="F431" s="281"/>
      <c r="H431" s="199"/>
      <c r="I431" s="238"/>
      <c r="J431" s="119"/>
      <c r="K431" s="120"/>
      <c r="L431" s="118"/>
      <c r="M431" s="118"/>
      <c r="N431" s="118"/>
      <c r="O431" s="118"/>
      <c r="P431" s="118"/>
      <c r="Q431" s="118"/>
      <c r="R431" s="118"/>
      <c r="S431" s="118"/>
      <c r="T431" s="118"/>
      <c r="U431" s="118"/>
      <c r="V431" s="118"/>
      <c r="W431" s="118"/>
      <c r="X431" s="118"/>
      <c r="Y431" s="118"/>
      <c r="Z431" s="118"/>
      <c r="AA431" s="118"/>
      <c r="AB431" s="118"/>
      <c r="AC431" s="118"/>
      <c r="AD431" s="118"/>
      <c r="AE431" s="118"/>
      <c r="AF431" s="118"/>
      <c r="AG431" s="118"/>
      <c r="AH431" s="118"/>
      <c r="AI431" s="118"/>
      <c r="AJ431" s="118"/>
      <c r="AK431" s="118"/>
      <c r="AL431" s="118"/>
      <c r="AM431" s="118"/>
      <c r="AN431" s="118"/>
      <c r="AO431" s="118"/>
      <c r="AP431" s="118"/>
      <c r="AQ431" s="118"/>
      <c r="AR431" s="118"/>
      <c r="AS431" s="118"/>
      <c r="AT431" s="118"/>
      <c r="AU431" s="118"/>
      <c r="AV431" s="118"/>
      <c r="AW431" s="118"/>
      <c r="AX431" s="118"/>
      <c r="AY431" s="118"/>
      <c r="AZ431" s="118"/>
      <c r="BA431" s="118"/>
      <c r="BB431" s="118"/>
      <c r="BC431" s="118"/>
      <c r="BD431" s="118"/>
      <c r="BE431" s="118"/>
      <c r="BF431" s="118"/>
      <c r="BG431" s="118"/>
      <c r="BH431" s="118"/>
      <c r="BI431" s="118"/>
      <c r="BJ431" s="118"/>
      <c r="BK431" s="118"/>
      <c r="BL431" s="118"/>
      <c r="BM431" s="118"/>
      <c r="BN431" s="118"/>
      <c r="BO431" s="118"/>
      <c r="BP431" s="118"/>
      <c r="BQ431" s="118"/>
      <c r="BR431" s="118"/>
      <c r="BS431" s="118"/>
      <c r="BT431" s="118"/>
      <c r="BU431" s="118"/>
      <c r="BV431" s="118"/>
      <c r="BW431" s="118"/>
      <c r="BX431" s="118"/>
      <c r="BY431" s="118"/>
      <c r="BZ431" s="118"/>
      <c r="CA431" s="118"/>
      <c r="CB431" s="118"/>
      <c r="CC431" s="118"/>
      <c r="CD431" s="118"/>
      <c r="CE431" s="118"/>
      <c r="CF431" s="118"/>
      <c r="CG431" s="118"/>
      <c r="CH431" s="118"/>
      <c r="CI431" s="118"/>
      <c r="CJ431" s="118"/>
      <c r="CK431" s="118"/>
      <c r="CL431" s="118"/>
      <c r="CM431" s="118"/>
      <c r="CN431" s="118"/>
      <c r="CO431" s="118"/>
      <c r="CP431" s="118"/>
      <c r="CQ431" s="118"/>
      <c r="CR431" s="118"/>
      <c r="CS431" s="118"/>
      <c r="CT431" s="118"/>
      <c r="CU431" s="118"/>
      <c r="CV431" s="118"/>
      <c r="CW431" s="118"/>
      <c r="CX431" s="118"/>
      <c r="CY431" s="118"/>
      <c r="CZ431" s="118"/>
      <c r="DA431" s="118"/>
      <c r="DB431" s="118"/>
      <c r="DC431" s="118"/>
      <c r="DD431" s="118"/>
      <c r="DE431" s="118"/>
      <c r="DF431" s="118"/>
      <c r="DG431" s="118"/>
      <c r="DH431" s="118"/>
      <c r="DI431" s="118"/>
      <c r="DJ431" s="118"/>
      <c r="DK431" s="118"/>
      <c r="DL431" s="118"/>
      <c r="DM431" s="118"/>
      <c r="DN431" s="118"/>
      <c r="DO431" s="118"/>
      <c r="DP431" s="118"/>
      <c r="DQ431" s="118"/>
      <c r="DR431" s="118"/>
      <c r="DS431" s="118"/>
      <c r="DT431" s="118"/>
      <c r="DU431" s="118"/>
      <c r="DV431" s="118"/>
      <c r="DW431" s="118"/>
      <c r="DX431" s="118"/>
      <c r="DY431" s="118"/>
      <c r="DZ431" s="118"/>
      <c r="EA431" s="118"/>
      <c r="EB431" s="118"/>
      <c r="EC431" s="118"/>
      <c r="ED431" s="118"/>
      <c r="EE431" s="118"/>
      <c r="EF431" s="118"/>
      <c r="EG431" s="118"/>
      <c r="EH431" s="118"/>
      <c r="EI431" s="118"/>
      <c r="EJ431" s="118"/>
      <c r="EK431" s="118"/>
      <c r="EL431" s="118"/>
      <c r="EM431" s="118"/>
      <c r="EN431" s="118"/>
      <c r="EO431" s="118"/>
      <c r="EP431" s="118"/>
      <c r="EQ431" s="118"/>
      <c r="ER431" s="118"/>
      <c r="ES431" s="118"/>
      <c r="ET431" s="118"/>
      <c r="EU431" s="118"/>
      <c r="EV431" s="118"/>
      <c r="EW431" s="118"/>
      <c r="EX431" s="118"/>
      <c r="EY431" s="118"/>
      <c r="EZ431" s="118"/>
      <c r="FA431" s="118"/>
      <c r="FB431" s="118"/>
      <c r="FC431" s="118"/>
      <c r="FD431" s="118"/>
      <c r="FE431" s="118"/>
      <c r="FF431" s="118"/>
      <c r="FG431" s="118"/>
      <c r="FH431" s="118"/>
      <c r="FI431" s="118"/>
      <c r="FJ431" s="118"/>
      <c r="FK431" s="118"/>
      <c r="FL431" s="118"/>
      <c r="FM431" s="118"/>
      <c r="FN431" s="118"/>
      <c r="FO431" s="118"/>
      <c r="FP431" s="118"/>
      <c r="FQ431" s="118"/>
      <c r="FR431" s="118"/>
      <c r="FS431" s="118"/>
      <c r="FT431" s="118"/>
      <c r="FU431" s="118"/>
      <c r="FV431" s="118"/>
      <c r="FW431" s="118"/>
      <c r="FX431" s="118"/>
      <c r="FY431" s="118"/>
      <c r="FZ431" s="118"/>
      <c r="GA431" s="118"/>
      <c r="GB431" s="118"/>
      <c r="GC431" s="118"/>
      <c r="GD431" s="118"/>
      <c r="GE431" s="118"/>
      <c r="GF431" s="118"/>
      <c r="GG431" s="118"/>
      <c r="GH431" s="118"/>
      <c r="GI431" s="118"/>
      <c r="GJ431" s="118"/>
      <c r="GK431" s="118"/>
      <c r="GL431" s="118"/>
      <c r="GM431" s="118"/>
      <c r="GN431" s="118"/>
      <c r="GO431" s="118"/>
      <c r="GP431" s="118"/>
      <c r="GQ431" s="118"/>
      <c r="GR431" s="118"/>
      <c r="GS431" s="118"/>
      <c r="GT431" s="118"/>
      <c r="GU431" s="118"/>
      <c r="GV431" s="118"/>
      <c r="GW431" s="118"/>
      <c r="GX431" s="118"/>
      <c r="GY431" s="118"/>
      <c r="GZ431" s="118"/>
      <c r="HA431" s="118"/>
      <c r="HB431" s="118"/>
      <c r="HC431" s="118"/>
      <c r="HD431" s="118"/>
      <c r="HE431" s="118"/>
      <c r="HF431" s="118"/>
      <c r="HG431" s="118"/>
      <c r="HH431" s="118"/>
      <c r="HI431" s="118"/>
      <c r="HJ431" s="118"/>
      <c r="HK431" s="118"/>
      <c r="HL431" s="118"/>
      <c r="HM431" s="118"/>
      <c r="HN431" s="118"/>
      <c r="HO431" s="118"/>
      <c r="HP431" s="118"/>
    </row>
    <row r="432" spans="1:224" s="272" customFormat="1" ht="15.6" x14ac:dyDescent="0.25">
      <c r="A432" s="112"/>
      <c r="B432" s="113"/>
      <c r="C432" s="113"/>
      <c r="D432" s="275"/>
      <c r="E432" s="276"/>
      <c r="F432" s="277"/>
      <c r="H432" s="199"/>
      <c r="I432" s="238"/>
      <c r="J432" s="119"/>
      <c r="K432" s="120"/>
      <c r="L432" s="118"/>
      <c r="M432" s="118"/>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8"/>
      <c r="AL432" s="118"/>
      <c r="AM432" s="118"/>
      <c r="AN432" s="118"/>
      <c r="AO432" s="118"/>
      <c r="AP432" s="118"/>
      <c r="AQ432" s="118"/>
      <c r="AR432" s="118"/>
      <c r="AS432" s="118"/>
      <c r="AT432" s="118"/>
      <c r="AU432" s="118"/>
      <c r="AV432" s="118"/>
      <c r="AW432" s="118"/>
      <c r="AX432" s="118"/>
      <c r="AY432" s="118"/>
      <c r="AZ432" s="118"/>
      <c r="BA432" s="118"/>
      <c r="BB432" s="118"/>
      <c r="BC432" s="118"/>
      <c r="BD432" s="118"/>
      <c r="BE432" s="118"/>
      <c r="BF432" s="118"/>
      <c r="BG432" s="118"/>
      <c r="BH432" s="118"/>
      <c r="BI432" s="118"/>
      <c r="BJ432" s="118"/>
      <c r="BK432" s="118"/>
      <c r="BL432" s="118"/>
      <c r="BM432" s="118"/>
      <c r="BN432" s="118"/>
      <c r="BO432" s="118"/>
      <c r="BP432" s="118"/>
      <c r="BQ432" s="118"/>
      <c r="BR432" s="118"/>
      <c r="BS432" s="118"/>
      <c r="BT432" s="118"/>
      <c r="BU432" s="118"/>
      <c r="BV432" s="118"/>
      <c r="BW432" s="118"/>
      <c r="BX432" s="118"/>
      <c r="BY432" s="118"/>
      <c r="BZ432" s="118"/>
      <c r="CA432" s="118"/>
      <c r="CB432" s="118"/>
      <c r="CC432" s="118"/>
      <c r="CD432" s="118"/>
      <c r="CE432" s="118"/>
      <c r="CF432" s="118"/>
      <c r="CG432" s="118"/>
      <c r="CH432" s="118"/>
      <c r="CI432" s="118"/>
      <c r="CJ432" s="118"/>
      <c r="CK432" s="118"/>
      <c r="CL432" s="118"/>
      <c r="CM432" s="118"/>
      <c r="CN432" s="118"/>
      <c r="CO432" s="118"/>
      <c r="CP432" s="118"/>
      <c r="CQ432" s="118"/>
      <c r="CR432" s="118"/>
      <c r="CS432" s="118"/>
      <c r="CT432" s="118"/>
      <c r="CU432" s="118"/>
      <c r="CV432" s="118"/>
      <c r="CW432" s="118"/>
      <c r="CX432" s="118"/>
      <c r="CY432" s="118"/>
      <c r="CZ432" s="118"/>
      <c r="DA432" s="118"/>
      <c r="DB432" s="118"/>
      <c r="DC432" s="118"/>
      <c r="DD432" s="118"/>
      <c r="DE432" s="118"/>
      <c r="DF432" s="118"/>
      <c r="DG432" s="118"/>
      <c r="DH432" s="118"/>
      <c r="DI432" s="118"/>
      <c r="DJ432" s="118"/>
      <c r="DK432" s="118"/>
      <c r="DL432" s="118"/>
      <c r="DM432" s="118"/>
      <c r="DN432" s="118"/>
      <c r="DO432" s="118"/>
      <c r="DP432" s="118"/>
      <c r="DQ432" s="118"/>
      <c r="DR432" s="118"/>
      <c r="DS432" s="118"/>
      <c r="DT432" s="118"/>
      <c r="DU432" s="118"/>
      <c r="DV432" s="118"/>
      <c r="DW432" s="118"/>
      <c r="DX432" s="118"/>
      <c r="DY432" s="118"/>
      <c r="DZ432" s="118"/>
      <c r="EA432" s="118"/>
      <c r="EB432" s="118"/>
      <c r="EC432" s="118"/>
      <c r="ED432" s="118"/>
      <c r="EE432" s="118"/>
      <c r="EF432" s="118"/>
      <c r="EG432" s="118"/>
      <c r="EH432" s="118"/>
      <c r="EI432" s="118"/>
      <c r="EJ432" s="118"/>
      <c r="EK432" s="118"/>
      <c r="EL432" s="118"/>
      <c r="EM432" s="118"/>
      <c r="EN432" s="118"/>
      <c r="EO432" s="118"/>
      <c r="EP432" s="118"/>
      <c r="EQ432" s="118"/>
      <c r="ER432" s="118"/>
      <c r="ES432" s="118"/>
      <c r="ET432" s="118"/>
      <c r="EU432" s="118"/>
      <c r="EV432" s="118"/>
      <c r="EW432" s="118"/>
      <c r="EX432" s="118"/>
      <c r="EY432" s="118"/>
      <c r="EZ432" s="118"/>
      <c r="FA432" s="118"/>
      <c r="FB432" s="118"/>
      <c r="FC432" s="118"/>
      <c r="FD432" s="118"/>
      <c r="FE432" s="118"/>
      <c r="FF432" s="118"/>
      <c r="FG432" s="118"/>
      <c r="FH432" s="118"/>
      <c r="FI432" s="118"/>
      <c r="FJ432" s="118"/>
      <c r="FK432" s="118"/>
      <c r="FL432" s="118"/>
      <c r="FM432" s="118"/>
      <c r="FN432" s="118"/>
      <c r="FO432" s="118"/>
      <c r="FP432" s="118"/>
      <c r="FQ432" s="118"/>
      <c r="FR432" s="118"/>
      <c r="FS432" s="118"/>
      <c r="FT432" s="118"/>
      <c r="FU432" s="118"/>
      <c r="FV432" s="118"/>
      <c r="FW432" s="118"/>
      <c r="FX432" s="118"/>
      <c r="FY432" s="118"/>
      <c r="FZ432" s="118"/>
      <c r="GA432" s="118"/>
      <c r="GB432" s="118"/>
      <c r="GC432" s="118"/>
      <c r="GD432" s="118"/>
      <c r="GE432" s="118"/>
      <c r="GF432" s="118"/>
      <c r="GG432" s="118"/>
      <c r="GH432" s="118"/>
      <c r="GI432" s="118"/>
      <c r="GJ432" s="118"/>
      <c r="GK432" s="118"/>
      <c r="GL432" s="118"/>
      <c r="GM432" s="118"/>
      <c r="GN432" s="118"/>
      <c r="GO432" s="118"/>
      <c r="GP432" s="118"/>
      <c r="GQ432" s="118"/>
      <c r="GR432" s="118"/>
      <c r="GS432" s="118"/>
      <c r="GT432" s="118"/>
      <c r="GU432" s="118"/>
      <c r="GV432" s="118"/>
      <c r="GW432" s="118"/>
      <c r="GX432" s="118"/>
      <c r="GY432" s="118"/>
      <c r="GZ432" s="118"/>
      <c r="HA432" s="118"/>
      <c r="HB432" s="118"/>
      <c r="HC432" s="118"/>
      <c r="HD432" s="118"/>
      <c r="HE432" s="118"/>
      <c r="HF432" s="118"/>
      <c r="HG432" s="118"/>
      <c r="HH432" s="118"/>
      <c r="HI432" s="118"/>
      <c r="HJ432" s="118"/>
      <c r="HK432" s="118"/>
      <c r="HL432" s="118"/>
      <c r="HM432" s="118"/>
      <c r="HN432" s="118"/>
      <c r="HO432" s="118"/>
      <c r="HP432" s="118"/>
    </row>
    <row r="433" spans="1:224" s="272" customFormat="1" x14ac:dyDescent="0.25">
      <c r="A433" s="112"/>
      <c r="B433" s="113"/>
      <c r="C433" s="113"/>
      <c r="D433" s="279"/>
      <c r="E433" s="280"/>
      <c r="F433" s="281"/>
      <c r="H433" s="199"/>
      <c r="I433" s="238"/>
      <c r="J433" s="119"/>
      <c r="K433" s="120"/>
      <c r="L433" s="118"/>
      <c r="M433" s="118"/>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8"/>
      <c r="AL433" s="118"/>
      <c r="AM433" s="118"/>
      <c r="AN433" s="118"/>
      <c r="AO433" s="118"/>
      <c r="AP433" s="118"/>
      <c r="AQ433" s="118"/>
      <c r="AR433" s="118"/>
      <c r="AS433" s="118"/>
      <c r="AT433" s="118"/>
      <c r="AU433" s="118"/>
      <c r="AV433" s="118"/>
      <c r="AW433" s="118"/>
      <c r="AX433" s="118"/>
      <c r="AY433" s="118"/>
      <c r="AZ433" s="118"/>
      <c r="BA433" s="118"/>
      <c r="BB433" s="118"/>
      <c r="BC433" s="118"/>
      <c r="BD433" s="118"/>
      <c r="BE433" s="118"/>
      <c r="BF433" s="118"/>
      <c r="BG433" s="118"/>
      <c r="BH433" s="118"/>
      <c r="BI433" s="118"/>
      <c r="BJ433" s="118"/>
      <c r="BK433" s="118"/>
      <c r="BL433" s="118"/>
      <c r="BM433" s="118"/>
      <c r="BN433" s="118"/>
      <c r="BO433" s="118"/>
      <c r="BP433" s="118"/>
      <c r="BQ433" s="118"/>
      <c r="BR433" s="118"/>
      <c r="BS433" s="118"/>
      <c r="BT433" s="118"/>
      <c r="BU433" s="118"/>
      <c r="BV433" s="118"/>
      <c r="BW433" s="118"/>
      <c r="BX433" s="118"/>
      <c r="BY433" s="118"/>
      <c r="BZ433" s="118"/>
      <c r="CA433" s="118"/>
      <c r="CB433" s="118"/>
      <c r="CC433" s="118"/>
      <c r="CD433" s="118"/>
      <c r="CE433" s="118"/>
      <c r="CF433" s="118"/>
      <c r="CG433" s="118"/>
      <c r="CH433" s="118"/>
      <c r="CI433" s="118"/>
      <c r="CJ433" s="118"/>
      <c r="CK433" s="118"/>
      <c r="CL433" s="118"/>
      <c r="CM433" s="118"/>
      <c r="CN433" s="118"/>
      <c r="CO433" s="118"/>
      <c r="CP433" s="118"/>
      <c r="CQ433" s="118"/>
      <c r="CR433" s="118"/>
      <c r="CS433" s="118"/>
      <c r="CT433" s="118"/>
      <c r="CU433" s="118"/>
      <c r="CV433" s="118"/>
      <c r="CW433" s="118"/>
      <c r="CX433" s="118"/>
      <c r="CY433" s="118"/>
      <c r="CZ433" s="118"/>
      <c r="DA433" s="118"/>
      <c r="DB433" s="118"/>
      <c r="DC433" s="118"/>
      <c r="DD433" s="118"/>
      <c r="DE433" s="118"/>
      <c r="DF433" s="118"/>
      <c r="DG433" s="118"/>
      <c r="DH433" s="118"/>
      <c r="DI433" s="118"/>
      <c r="DJ433" s="118"/>
      <c r="DK433" s="118"/>
      <c r="DL433" s="118"/>
      <c r="DM433" s="118"/>
      <c r="DN433" s="118"/>
      <c r="DO433" s="118"/>
      <c r="DP433" s="118"/>
      <c r="DQ433" s="118"/>
      <c r="DR433" s="118"/>
      <c r="DS433" s="118"/>
      <c r="DT433" s="118"/>
      <c r="DU433" s="118"/>
      <c r="DV433" s="118"/>
      <c r="DW433" s="118"/>
      <c r="DX433" s="118"/>
      <c r="DY433" s="118"/>
      <c r="DZ433" s="118"/>
      <c r="EA433" s="118"/>
      <c r="EB433" s="118"/>
      <c r="EC433" s="118"/>
      <c r="ED433" s="118"/>
      <c r="EE433" s="118"/>
      <c r="EF433" s="118"/>
      <c r="EG433" s="118"/>
      <c r="EH433" s="118"/>
      <c r="EI433" s="118"/>
      <c r="EJ433" s="118"/>
      <c r="EK433" s="118"/>
      <c r="EL433" s="118"/>
      <c r="EM433" s="118"/>
      <c r="EN433" s="118"/>
      <c r="EO433" s="118"/>
      <c r="EP433" s="118"/>
      <c r="EQ433" s="118"/>
      <c r="ER433" s="118"/>
      <c r="ES433" s="118"/>
      <c r="ET433" s="118"/>
      <c r="EU433" s="118"/>
      <c r="EV433" s="118"/>
      <c r="EW433" s="118"/>
      <c r="EX433" s="118"/>
      <c r="EY433" s="118"/>
      <c r="EZ433" s="118"/>
      <c r="FA433" s="118"/>
      <c r="FB433" s="118"/>
      <c r="FC433" s="118"/>
      <c r="FD433" s="118"/>
      <c r="FE433" s="118"/>
      <c r="FF433" s="118"/>
      <c r="FG433" s="118"/>
      <c r="FH433" s="118"/>
      <c r="FI433" s="118"/>
      <c r="FJ433" s="118"/>
      <c r="FK433" s="118"/>
      <c r="FL433" s="118"/>
      <c r="FM433" s="118"/>
      <c r="FN433" s="118"/>
      <c r="FO433" s="118"/>
      <c r="FP433" s="118"/>
      <c r="FQ433" s="118"/>
      <c r="FR433" s="118"/>
      <c r="FS433" s="118"/>
      <c r="FT433" s="118"/>
      <c r="FU433" s="118"/>
      <c r="FV433" s="118"/>
      <c r="FW433" s="118"/>
      <c r="FX433" s="118"/>
      <c r="FY433" s="118"/>
      <c r="FZ433" s="118"/>
      <c r="GA433" s="118"/>
      <c r="GB433" s="118"/>
      <c r="GC433" s="118"/>
      <c r="GD433" s="118"/>
      <c r="GE433" s="118"/>
      <c r="GF433" s="118"/>
      <c r="GG433" s="118"/>
      <c r="GH433" s="118"/>
      <c r="GI433" s="118"/>
      <c r="GJ433" s="118"/>
      <c r="GK433" s="118"/>
      <c r="GL433" s="118"/>
      <c r="GM433" s="118"/>
      <c r="GN433" s="118"/>
      <c r="GO433" s="118"/>
      <c r="GP433" s="118"/>
      <c r="GQ433" s="118"/>
      <c r="GR433" s="118"/>
      <c r="GS433" s="118"/>
      <c r="GT433" s="118"/>
      <c r="GU433" s="118"/>
      <c r="GV433" s="118"/>
      <c r="GW433" s="118"/>
      <c r="GX433" s="118"/>
      <c r="GY433" s="118"/>
      <c r="GZ433" s="118"/>
      <c r="HA433" s="118"/>
      <c r="HB433" s="118"/>
      <c r="HC433" s="118"/>
      <c r="HD433" s="118"/>
      <c r="HE433" s="118"/>
      <c r="HF433" s="118"/>
      <c r="HG433" s="118"/>
      <c r="HH433" s="118"/>
      <c r="HI433" s="118"/>
      <c r="HJ433" s="118"/>
      <c r="HK433" s="118"/>
      <c r="HL433" s="118"/>
      <c r="HM433" s="118"/>
      <c r="HN433" s="118"/>
      <c r="HO433" s="118"/>
      <c r="HP433" s="118"/>
    </row>
    <row r="434" spans="1:224" s="272" customFormat="1" x14ac:dyDescent="0.25">
      <c r="A434" s="112"/>
      <c r="B434" s="113"/>
      <c r="C434" s="113"/>
      <c r="D434" s="279"/>
      <c r="E434" s="280"/>
      <c r="F434" s="281"/>
      <c r="H434" s="199"/>
      <c r="I434" s="238"/>
      <c r="J434" s="119"/>
      <c r="K434" s="120"/>
      <c r="L434" s="118"/>
      <c r="M434" s="118"/>
      <c r="N434" s="118"/>
      <c r="O434" s="118"/>
      <c r="P434" s="118"/>
      <c r="Q434" s="118"/>
      <c r="R434" s="118"/>
      <c r="S434" s="118"/>
      <c r="T434" s="118"/>
      <c r="U434" s="118"/>
      <c r="V434" s="118"/>
      <c r="W434" s="118"/>
      <c r="X434" s="118"/>
      <c r="Y434" s="118"/>
      <c r="Z434" s="118"/>
      <c r="AA434" s="118"/>
      <c r="AB434" s="118"/>
      <c r="AC434" s="118"/>
      <c r="AD434" s="118"/>
      <c r="AE434" s="118"/>
      <c r="AF434" s="118"/>
      <c r="AG434" s="118"/>
      <c r="AH434" s="118"/>
      <c r="AI434" s="118"/>
      <c r="AJ434" s="118"/>
      <c r="AK434" s="118"/>
      <c r="AL434" s="118"/>
      <c r="AM434" s="118"/>
      <c r="AN434" s="118"/>
      <c r="AO434" s="118"/>
      <c r="AP434" s="118"/>
      <c r="AQ434" s="118"/>
      <c r="AR434" s="118"/>
      <c r="AS434" s="118"/>
      <c r="AT434" s="118"/>
      <c r="AU434" s="118"/>
      <c r="AV434" s="118"/>
      <c r="AW434" s="118"/>
      <c r="AX434" s="118"/>
      <c r="AY434" s="118"/>
      <c r="AZ434" s="118"/>
      <c r="BA434" s="118"/>
      <c r="BB434" s="118"/>
      <c r="BC434" s="118"/>
      <c r="BD434" s="118"/>
      <c r="BE434" s="118"/>
      <c r="BF434" s="118"/>
      <c r="BG434" s="118"/>
      <c r="BH434" s="118"/>
      <c r="BI434" s="118"/>
      <c r="BJ434" s="118"/>
      <c r="BK434" s="118"/>
      <c r="BL434" s="118"/>
      <c r="BM434" s="118"/>
      <c r="BN434" s="118"/>
      <c r="BO434" s="118"/>
      <c r="BP434" s="118"/>
      <c r="BQ434" s="118"/>
      <c r="BR434" s="118"/>
      <c r="BS434" s="118"/>
      <c r="BT434" s="118"/>
      <c r="BU434" s="118"/>
      <c r="BV434" s="118"/>
      <c r="BW434" s="118"/>
      <c r="BX434" s="118"/>
      <c r="BY434" s="118"/>
      <c r="BZ434" s="118"/>
      <c r="CA434" s="118"/>
      <c r="CB434" s="118"/>
      <c r="CC434" s="118"/>
      <c r="CD434" s="118"/>
      <c r="CE434" s="118"/>
      <c r="CF434" s="118"/>
      <c r="CG434" s="118"/>
      <c r="CH434" s="118"/>
      <c r="CI434" s="118"/>
      <c r="CJ434" s="118"/>
      <c r="CK434" s="118"/>
      <c r="CL434" s="118"/>
      <c r="CM434" s="118"/>
      <c r="CN434" s="118"/>
      <c r="CO434" s="118"/>
      <c r="CP434" s="118"/>
      <c r="CQ434" s="118"/>
      <c r="CR434" s="118"/>
      <c r="CS434" s="118"/>
      <c r="CT434" s="118"/>
      <c r="CU434" s="118"/>
      <c r="CV434" s="118"/>
      <c r="CW434" s="118"/>
      <c r="CX434" s="118"/>
      <c r="CY434" s="118"/>
      <c r="CZ434" s="118"/>
      <c r="DA434" s="118"/>
      <c r="DB434" s="118"/>
      <c r="DC434" s="118"/>
      <c r="DD434" s="118"/>
      <c r="DE434" s="118"/>
      <c r="DF434" s="118"/>
      <c r="DG434" s="118"/>
      <c r="DH434" s="118"/>
      <c r="DI434" s="118"/>
      <c r="DJ434" s="118"/>
      <c r="DK434" s="118"/>
      <c r="DL434" s="118"/>
      <c r="DM434" s="118"/>
      <c r="DN434" s="118"/>
      <c r="DO434" s="118"/>
      <c r="DP434" s="118"/>
      <c r="DQ434" s="118"/>
      <c r="DR434" s="118"/>
      <c r="DS434" s="118"/>
      <c r="DT434" s="118"/>
      <c r="DU434" s="118"/>
      <c r="DV434" s="118"/>
      <c r="DW434" s="118"/>
      <c r="DX434" s="118"/>
      <c r="DY434" s="118"/>
      <c r="DZ434" s="118"/>
      <c r="EA434" s="118"/>
      <c r="EB434" s="118"/>
      <c r="EC434" s="118"/>
      <c r="ED434" s="118"/>
      <c r="EE434" s="118"/>
      <c r="EF434" s="118"/>
      <c r="EG434" s="118"/>
      <c r="EH434" s="118"/>
      <c r="EI434" s="118"/>
      <c r="EJ434" s="118"/>
      <c r="EK434" s="118"/>
      <c r="EL434" s="118"/>
      <c r="EM434" s="118"/>
      <c r="EN434" s="118"/>
      <c r="EO434" s="118"/>
      <c r="EP434" s="118"/>
      <c r="EQ434" s="118"/>
      <c r="ER434" s="118"/>
      <c r="ES434" s="118"/>
      <c r="ET434" s="118"/>
      <c r="EU434" s="118"/>
      <c r="EV434" s="118"/>
      <c r="EW434" s="118"/>
      <c r="EX434" s="118"/>
      <c r="EY434" s="118"/>
      <c r="EZ434" s="118"/>
      <c r="FA434" s="118"/>
      <c r="FB434" s="118"/>
      <c r="FC434" s="118"/>
      <c r="FD434" s="118"/>
      <c r="FE434" s="118"/>
      <c r="FF434" s="118"/>
      <c r="FG434" s="118"/>
      <c r="FH434" s="118"/>
      <c r="FI434" s="118"/>
      <c r="FJ434" s="118"/>
      <c r="FK434" s="118"/>
      <c r="FL434" s="118"/>
      <c r="FM434" s="118"/>
      <c r="FN434" s="118"/>
      <c r="FO434" s="118"/>
      <c r="FP434" s="118"/>
      <c r="FQ434" s="118"/>
      <c r="FR434" s="118"/>
      <c r="FS434" s="118"/>
      <c r="FT434" s="118"/>
      <c r="FU434" s="118"/>
      <c r="FV434" s="118"/>
      <c r="FW434" s="118"/>
      <c r="FX434" s="118"/>
      <c r="FY434" s="118"/>
      <c r="FZ434" s="118"/>
      <c r="GA434" s="118"/>
      <c r="GB434" s="118"/>
      <c r="GC434" s="118"/>
      <c r="GD434" s="118"/>
      <c r="GE434" s="118"/>
      <c r="GF434" s="118"/>
      <c r="GG434" s="118"/>
      <c r="GH434" s="118"/>
      <c r="GI434" s="118"/>
      <c r="GJ434" s="118"/>
      <c r="GK434" s="118"/>
      <c r="GL434" s="118"/>
      <c r="GM434" s="118"/>
      <c r="GN434" s="118"/>
      <c r="GO434" s="118"/>
      <c r="GP434" s="118"/>
      <c r="GQ434" s="118"/>
      <c r="GR434" s="118"/>
      <c r="GS434" s="118"/>
      <c r="GT434" s="118"/>
      <c r="GU434" s="118"/>
      <c r="GV434" s="118"/>
      <c r="GW434" s="118"/>
      <c r="GX434" s="118"/>
      <c r="GY434" s="118"/>
      <c r="GZ434" s="118"/>
      <c r="HA434" s="118"/>
      <c r="HB434" s="118"/>
      <c r="HC434" s="118"/>
      <c r="HD434" s="118"/>
      <c r="HE434" s="118"/>
      <c r="HF434" s="118"/>
      <c r="HG434" s="118"/>
      <c r="HH434" s="118"/>
      <c r="HI434" s="118"/>
      <c r="HJ434" s="118"/>
      <c r="HK434" s="118"/>
      <c r="HL434" s="118"/>
      <c r="HM434" s="118"/>
      <c r="HN434" s="118"/>
      <c r="HO434" s="118"/>
      <c r="HP434" s="118"/>
    </row>
    <row r="435" spans="1:224" s="272" customFormat="1" x14ac:dyDescent="0.25">
      <c r="A435" s="112"/>
      <c r="B435" s="113"/>
      <c r="C435" s="113"/>
      <c r="D435" s="279"/>
      <c r="E435" s="280"/>
      <c r="F435" s="281"/>
      <c r="H435" s="199"/>
      <c r="I435" s="238"/>
      <c r="J435" s="119"/>
      <c r="K435" s="120"/>
      <c r="L435" s="118"/>
      <c r="M435" s="118"/>
      <c r="N435" s="118"/>
      <c r="O435" s="118"/>
      <c r="P435" s="118"/>
      <c r="Q435" s="118"/>
      <c r="R435" s="118"/>
      <c r="S435" s="118"/>
      <c r="T435" s="118"/>
      <c r="U435" s="118"/>
      <c r="V435" s="118"/>
      <c r="W435" s="118"/>
      <c r="X435" s="118"/>
      <c r="Y435" s="118"/>
      <c r="Z435" s="118"/>
      <c r="AA435" s="118"/>
      <c r="AB435" s="118"/>
      <c r="AC435" s="118"/>
      <c r="AD435" s="118"/>
      <c r="AE435" s="118"/>
      <c r="AF435" s="118"/>
      <c r="AG435" s="118"/>
      <c r="AH435" s="118"/>
      <c r="AI435" s="118"/>
      <c r="AJ435" s="118"/>
      <c r="AK435" s="118"/>
      <c r="AL435" s="118"/>
      <c r="AM435" s="118"/>
      <c r="AN435" s="118"/>
      <c r="AO435" s="118"/>
      <c r="AP435" s="118"/>
      <c r="AQ435" s="118"/>
      <c r="AR435" s="118"/>
      <c r="AS435" s="118"/>
      <c r="AT435" s="118"/>
      <c r="AU435" s="118"/>
      <c r="AV435" s="118"/>
      <c r="AW435" s="118"/>
      <c r="AX435" s="118"/>
      <c r="AY435" s="118"/>
      <c r="AZ435" s="118"/>
      <c r="BA435" s="118"/>
      <c r="BB435" s="118"/>
      <c r="BC435" s="118"/>
      <c r="BD435" s="118"/>
      <c r="BE435" s="118"/>
      <c r="BF435" s="118"/>
      <c r="BG435" s="118"/>
      <c r="BH435" s="118"/>
      <c r="BI435" s="118"/>
      <c r="BJ435" s="118"/>
      <c r="BK435" s="118"/>
      <c r="BL435" s="118"/>
      <c r="BM435" s="118"/>
      <c r="BN435" s="118"/>
      <c r="BO435" s="118"/>
      <c r="BP435" s="118"/>
      <c r="BQ435" s="118"/>
      <c r="BR435" s="118"/>
      <c r="BS435" s="118"/>
      <c r="BT435" s="118"/>
      <c r="BU435" s="118"/>
      <c r="BV435" s="118"/>
      <c r="BW435" s="118"/>
      <c r="BX435" s="118"/>
      <c r="BY435" s="118"/>
      <c r="BZ435" s="118"/>
      <c r="CA435" s="118"/>
      <c r="CB435" s="118"/>
      <c r="CC435" s="118"/>
      <c r="CD435" s="118"/>
      <c r="CE435" s="118"/>
      <c r="CF435" s="118"/>
      <c r="CG435" s="118"/>
      <c r="CH435" s="118"/>
      <c r="CI435" s="118"/>
      <c r="CJ435" s="118"/>
      <c r="CK435" s="118"/>
      <c r="CL435" s="118"/>
      <c r="CM435" s="118"/>
      <c r="CN435" s="118"/>
      <c r="CO435" s="118"/>
      <c r="CP435" s="118"/>
      <c r="CQ435" s="118"/>
      <c r="CR435" s="118"/>
      <c r="CS435" s="118"/>
      <c r="CT435" s="118"/>
      <c r="CU435" s="118"/>
      <c r="CV435" s="118"/>
      <c r="CW435" s="118"/>
      <c r="CX435" s="118"/>
      <c r="CY435" s="118"/>
      <c r="CZ435" s="118"/>
      <c r="DA435" s="118"/>
      <c r="DB435" s="118"/>
      <c r="DC435" s="118"/>
      <c r="DD435" s="118"/>
      <c r="DE435" s="118"/>
      <c r="DF435" s="118"/>
      <c r="DG435" s="118"/>
      <c r="DH435" s="118"/>
      <c r="DI435" s="118"/>
      <c r="DJ435" s="118"/>
      <c r="DK435" s="118"/>
      <c r="DL435" s="118"/>
      <c r="DM435" s="118"/>
      <c r="DN435" s="118"/>
      <c r="DO435" s="118"/>
      <c r="DP435" s="118"/>
      <c r="DQ435" s="118"/>
      <c r="DR435" s="118"/>
      <c r="DS435" s="118"/>
      <c r="DT435" s="118"/>
      <c r="DU435" s="118"/>
      <c r="DV435" s="118"/>
      <c r="DW435" s="118"/>
      <c r="DX435" s="118"/>
      <c r="DY435" s="118"/>
      <c r="DZ435" s="118"/>
      <c r="EA435" s="118"/>
      <c r="EB435" s="118"/>
      <c r="EC435" s="118"/>
      <c r="ED435" s="118"/>
      <c r="EE435" s="118"/>
      <c r="EF435" s="118"/>
      <c r="EG435" s="118"/>
      <c r="EH435" s="118"/>
      <c r="EI435" s="118"/>
      <c r="EJ435" s="118"/>
      <c r="EK435" s="118"/>
      <c r="EL435" s="118"/>
      <c r="EM435" s="118"/>
      <c r="EN435" s="118"/>
      <c r="EO435" s="118"/>
      <c r="EP435" s="118"/>
      <c r="EQ435" s="118"/>
      <c r="ER435" s="118"/>
      <c r="ES435" s="118"/>
      <c r="ET435" s="118"/>
      <c r="EU435" s="118"/>
      <c r="EV435" s="118"/>
      <c r="EW435" s="118"/>
      <c r="EX435" s="118"/>
      <c r="EY435" s="118"/>
      <c r="EZ435" s="118"/>
      <c r="FA435" s="118"/>
      <c r="FB435" s="118"/>
      <c r="FC435" s="118"/>
      <c r="FD435" s="118"/>
      <c r="FE435" s="118"/>
      <c r="FF435" s="118"/>
      <c r="FG435" s="118"/>
      <c r="FH435" s="118"/>
      <c r="FI435" s="118"/>
      <c r="FJ435" s="118"/>
      <c r="FK435" s="118"/>
      <c r="FL435" s="118"/>
      <c r="FM435" s="118"/>
      <c r="FN435" s="118"/>
      <c r="FO435" s="118"/>
      <c r="FP435" s="118"/>
      <c r="FQ435" s="118"/>
      <c r="FR435" s="118"/>
      <c r="FS435" s="118"/>
      <c r="FT435" s="118"/>
      <c r="FU435" s="118"/>
      <c r="FV435" s="118"/>
      <c r="FW435" s="118"/>
      <c r="FX435" s="118"/>
      <c r="FY435" s="118"/>
      <c r="FZ435" s="118"/>
      <c r="GA435" s="118"/>
      <c r="GB435" s="118"/>
      <c r="GC435" s="118"/>
      <c r="GD435" s="118"/>
      <c r="GE435" s="118"/>
      <c r="GF435" s="118"/>
      <c r="GG435" s="118"/>
      <c r="GH435" s="118"/>
      <c r="GI435" s="118"/>
      <c r="GJ435" s="118"/>
      <c r="GK435" s="118"/>
      <c r="GL435" s="118"/>
      <c r="GM435" s="118"/>
      <c r="GN435" s="118"/>
      <c r="GO435" s="118"/>
      <c r="GP435" s="118"/>
      <c r="GQ435" s="118"/>
      <c r="GR435" s="118"/>
      <c r="GS435" s="118"/>
      <c r="GT435" s="118"/>
      <c r="GU435" s="118"/>
      <c r="GV435" s="118"/>
      <c r="GW435" s="118"/>
      <c r="GX435" s="118"/>
      <c r="GY435" s="118"/>
      <c r="GZ435" s="118"/>
      <c r="HA435" s="118"/>
      <c r="HB435" s="118"/>
      <c r="HC435" s="118"/>
      <c r="HD435" s="118"/>
      <c r="HE435" s="118"/>
      <c r="HF435" s="118"/>
      <c r="HG435" s="118"/>
      <c r="HH435" s="118"/>
      <c r="HI435" s="118"/>
      <c r="HJ435" s="118"/>
      <c r="HK435" s="118"/>
      <c r="HL435" s="118"/>
      <c r="HM435" s="118"/>
      <c r="HN435" s="118"/>
      <c r="HO435" s="118"/>
      <c r="HP435" s="118"/>
    </row>
    <row r="436" spans="1:224" s="272" customFormat="1" x14ac:dyDescent="0.25">
      <c r="A436" s="112"/>
      <c r="B436" s="113"/>
      <c r="C436" s="113"/>
      <c r="D436" s="279"/>
      <c r="E436" s="280"/>
      <c r="F436" s="281"/>
      <c r="H436" s="199"/>
      <c r="I436" s="238"/>
      <c r="J436" s="119"/>
      <c r="K436" s="120"/>
      <c r="L436" s="118"/>
      <c r="M436" s="118"/>
      <c r="N436" s="118"/>
      <c r="O436" s="118"/>
      <c r="P436" s="118"/>
      <c r="Q436" s="118"/>
      <c r="R436" s="118"/>
      <c r="S436" s="118"/>
      <c r="T436" s="118"/>
      <c r="U436" s="118"/>
      <c r="V436" s="118"/>
      <c r="W436" s="118"/>
      <c r="X436" s="118"/>
      <c r="Y436" s="118"/>
      <c r="Z436" s="118"/>
      <c r="AA436" s="118"/>
      <c r="AB436" s="118"/>
      <c r="AC436" s="118"/>
      <c r="AD436" s="118"/>
      <c r="AE436" s="118"/>
      <c r="AF436" s="118"/>
      <c r="AG436" s="118"/>
      <c r="AH436" s="118"/>
      <c r="AI436" s="118"/>
      <c r="AJ436" s="118"/>
      <c r="AK436" s="118"/>
      <c r="AL436" s="118"/>
      <c r="AM436" s="118"/>
      <c r="AN436" s="118"/>
      <c r="AO436" s="118"/>
      <c r="AP436" s="118"/>
      <c r="AQ436" s="118"/>
      <c r="AR436" s="118"/>
      <c r="AS436" s="118"/>
      <c r="AT436" s="118"/>
      <c r="AU436" s="118"/>
      <c r="AV436" s="118"/>
      <c r="AW436" s="118"/>
      <c r="AX436" s="118"/>
      <c r="AY436" s="118"/>
      <c r="AZ436" s="118"/>
      <c r="BA436" s="118"/>
      <c r="BB436" s="118"/>
      <c r="BC436" s="118"/>
      <c r="BD436" s="118"/>
      <c r="BE436" s="118"/>
      <c r="BF436" s="118"/>
      <c r="BG436" s="118"/>
      <c r="BH436" s="118"/>
      <c r="BI436" s="118"/>
      <c r="BJ436" s="118"/>
      <c r="BK436" s="118"/>
      <c r="BL436" s="118"/>
      <c r="BM436" s="118"/>
      <c r="BN436" s="118"/>
      <c r="BO436" s="118"/>
      <c r="BP436" s="118"/>
      <c r="BQ436" s="118"/>
      <c r="BR436" s="118"/>
      <c r="BS436" s="118"/>
      <c r="BT436" s="118"/>
      <c r="BU436" s="118"/>
      <c r="BV436" s="118"/>
      <c r="BW436" s="118"/>
      <c r="BX436" s="118"/>
      <c r="BY436" s="118"/>
      <c r="BZ436" s="118"/>
      <c r="CA436" s="118"/>
      <c r="CB436" s="118"/>
      <c r="CC436" s="118"/>
      <c r="CD436" s="118"/>
      <c r="CE436" s="118"/>
      <c r="CF436" s="118"/>
      <c r="CG436" s="118"/>
      <c r="CH436" s="118"/>
      <c r="CI436" s="118"/>
      <c r="CJ436" s="118"/>
      <c r="CK436" s="118"/>
      <c r="CL436" s="118"/>
      <c r="CM436" s="118"/>
      <c r="CN436" s="118"/>
      <c r="CO436" s="118"/>
      <c r="CP436" s="118"/>
      <c r="CQ436" s="118"/>
      <c r="CR436" s="118"/>
      <c r="CS436" s="118"/>
      <c r="CT436" s="118"/>
      <c r="CU436" s="118"/>
      <c r="CV436" s="118"/>
      <c r="CW436" s="118"/>
      <c r="CX436" s="118"/>
      <c r="CY436" s="118"/>
      <c r="CZ436" s="118"/>
      <c r="DA436" s="118"/>
      <c r="DB436" s="118"/>
      <c r="DC436" s="118"/>
      <c r="DD436" s="118"/>
      <c r="DE436" s="118"/>
      <c r="DF436" s="118"/>
      <c r="DG436" s="118"/>
      <c r="DH436" s="118"/>
      <c r="DI436" s="118"/>
      <c r="DJ436" s="118"/>
      <c r="DK436" s="118"/>
      <c r="DL436" s="118"/>
      <c r="DM436" s="118"/>
      <c r="DN436" s="118"/>
      <c r="DO436" s="118"/>
      <c r="DP436" s="118"/>
      <c r="DQ436" s="118"/>
      <c r="DR436" s="118"/>
      <c r="DS436" s="118"/>
      <c r="DT436" s="118"/>
      <c r="DU436" s="118"/>
      <c r="DV436" s="118"/>
      <c r="DW436" s="118"/>
      <c r="DX436" s="118"/>
      <c r="DY436" s="118"/>
      <c r="DZ436" s="118"/>
      <c r="EA436" s="118"/>
      <c r="EB436" s="118"/>
      <c r="EC436" s="118"/>
      <c r="ED436" s="118"/>
      <c r="EE436" s="118"/>
      <c r="EF436" s="118"/>
      <c r="EG436" s="118"/>
      <c r="EH436" s="118"/>
      <c r="EI436" s="118"/>
      <c r="EJ436" s="118"/>
      <c r="EK436" s="118"/>
      <c r="EL436" s="118"/>
      <c r="EM436" s="118"/>
      <c r="EN436" s="118"/>
      <c r="EO436" s="118"/>
      <c r="EP436" s="118"/>
      <c r="EQ436" s="118"/>
      <c r="ER436" s="118"/>
      <c r="ES436" s="118"/>
      <c r="ET436" s="118"/>
      <c r="EU436" s="118"/>
      <c r="EV436" s="118"/>
      <c r="EW436" s="118"/>
      <c r="EX436" s="118"/>
      <c r="EY436" s="118"/>
      <c r="EZ436" s="118"/>
      <c r="FA436" s="118"/>
      <c r="FB436" s="118"/>
      <c r="FC436" s="118"/>
      <c r="FD436" s="118"/>
      <c r="FE436" s="118"/>
      <c r="FF436" s="118"/>
      <c r="FG436" s="118"/>
      <c r="FH436" s="118"/>
      <c r="FI436" s="118"/>
      <c r="FJ436" s="118"/>
      <c r="FK436" s="118"/>
      <c r="FL436" s="118"/>
      <c r="FM436" s="118"/>
      <c r="FN436" s="118"/>
      <c r="FO436" s="118"/>
      <c r="FP436" s="118"/>
      <c r="FQ436" s="118"/>
      <c r="FR436" s="118"/>
      <c r="FS436" s="118"/>
      <c r="FT436" s="118"/>
      <c r="FU436" s="118"/>
      <c r="FV436" s="118"/>
      <c r="FW436" s="118"/>
      <c r="FX436" s="118"/>
      <c r="FY436" s="118"/>
      <c r="FZ436" s="118"/>
      <c r="GA436" s="118"/>
      <c r="GB436" s="118"/>
      <c r="GC436" s="118"/>
      <c r="GD436" s="118"/>
      <c r="GE436" s="118"/>
      <c r="GF436" s="118"/>
      <c r="GG436" s="118"/>
      <c r="GH436" s="118"/>
      <c r="GI436" s="118"/>
      <c r="GJ436" s="118"/>
      <c r="GK436" s="118"/>
      <c r="GL436" s="118"/>
      <c r="GM436" s="118"/>
      <c r="GN436" s="118"/>
      <c r="GO436" s="118"/>
      <c r="GP436" s="118"/>
      <c r="GQ436" s="118"/>
      <c r="GR436" s="118"/>
      <c r="GS436" s="118"/>
      <c r="GT436" s="118"/>
      <c r="GU436" s="118"/>
      <c r="GV436" s="118"/>
      <c r="GW436" s="118"/>
      <c r="GX436" s="118"/>
      <c r="GY436" s="118"/>
      <c r="GZ436" s="118"/>
      <c r="HA436" s="118"/>
      <c r="HB436" s="118"/>
      <c r="HC436" s="118"/>
      <c r="HD436" s="118"/>
      <c r="HE436" s="118"/>
      <c r="HF436" s="118"/>
      <c r="HG436" s="118"/>
      <c r="HH436" s="118"/>
      <c r="HI436" s="118"/>
      <c r="HJ436" s="118"/>
      <c r="HK436" s="118"/>
      <c r="HL436" s="118"/>
      <c r="HM436" s="118"/>
      <c r="HN436" s="118"/>
      <c r="HO436" s="118"/>
      <c r="HP436" s="118"/>
    </row>
    <row r="437" spans="1:224" s="272" customFormat="1" x14ac:dyDescent="0.25">
      <c r="A437" s="112"/>
      <c r="B437" s="113"/>
      <c r="C437" s="113"/>
      <c r="D437" s="279"/>
      <c r="E437" s="280"/>
      <c r="F437" s="281"/>
      <c r="H437" s="199"/>
      <c r="I437" s="238"/>
      <c r="J437" s="119"/>
      <c r="K437" s="120"/>
      <c r="L437" s="118"/>
      <c r="M437" s="118"/>
      <c r="N437" s="118"/>
      <c r="O437" s="118"/>
      <c r="P437" s="118"/>
      <c r="Q437" s="118"/>
      <c r="R437" s="118"/>
      <c r="S437" s="118"/>
      <c r="T437" s="118"/>
      <c r="U437" s="118"/>
      <c r="V437" s="118"/>
      <c r="W437" s="118"/>
      <c r="X437" s="118"/>
      <c r="Y437" s="118"/>
      <c r="Z437" s="118"/>
      <c r="AA437" s="118"/>
      <c r="AB437" s="118"/>
      <c r="AC437" s="118"/>
      <c r="AD437" s="118"/>
      <c r="AE437" s="118"/>
      <c r="AF437" s="118"/>
      <c r="AG437" s="118"/>
      <c r="AH437" s="118"/>
      <c r="AI437" s="118"/>
      <c r="AJ437" s="118"/>
      <c r="AK437" s="118"/>
      <c r="AL437" s="118"/>
      <c r="AM437" s="118"/>
      <c r="AN437" s="118"/>
      <c r="AO437" s="118"/>
      <c r="AP437" s="118"/>
      <c r="AQ437" s="118"/>
      <c r="AR437" s="118"/>
      <c r="AS437" s="118"/>
      <c r="AT437" s="118"/>
      <c r="AU437" s="118"/>
      <c r="AV437" s="118"/>
      <c r="AW437" s="118"/>
      <c r="AX437" s="118"/>
      <c r="AY437" s="118"/>
      <c r="AZ437" s="118"/>
      <c r="BA437" s="118"/>
      <c r="BB437" s="118"/>
      <c r="BC437" s="118"/>
      <c r="BD437" s="118"/>
      <c r="BE437" s="118"/>
      <c r="BF437" s="118"/>
      <c r="BG437" s="118"/>
      <c r="BH437" s="118"/>
      <c r="BI437" s="118"/>
      <c r="BJ437" s="118"/>
      <c r="BK437" s="118"/>
      <c r="BL437" s="118"/>
      <c r="BM437" s="118"/>
      <c r="BN437" s="118"/>
      <c r="BO437" s="118"/>
      <c r="BP437" s="118"/>
      <c r="BQ437" s="118"/>
      <c r="BR437" s="118"/>
      <c r="BS437" s="118"/>
      <c r="BT437" s="118"/>
      <c r="BU437" s="118"/>
      <c r="BV437" s="118"/>
      <c r="BW437" s="118"/>
      <c r="BX437" s="118"/>
      <c r="BY437" s="118"/>
      <c r="BZ437" s="118"/>
      <c r="CA437" s="118"/>
      <c r="CB437" s="118"/>
      <c r="CC437" s="118"/>
      <c r="CD437" s="118"/>
      <c r="CE437" s="118"/>
      <c r="CF437" s="118"/>
      <c r="CG437" s="118"/>
      <c r="CH437" s="118"/>
      <c r="CI437" s="118"/>
      <c r="CJ437" s="118"/>
      <c r="CK437" s="118"/>
      <c r="CL437" s="118"/>
      <c r="CM437" s="118"/>
      <c r="CN437" s="118"/>
      <c r="CO437" s="118"/>
      <c r="CP437" s="118"/>
      <c r="CQ437" s="118"/>
      <c r="CR437" s="118"/>
      <c r="CS437" s="118"/>
      <c r="CT437" s="118"/>
      <c r="CU437" s="118"/>
      <c r="CV437" s="118"/>
      <c r="CW437" s="118"/>
      <c r="CX437" s="118"/>
      <c r="CY437" s="118"/>
      <c r="CZ437" s="118"/>
      <c r="DA437" s="118"/>
      <c r="DB437" s="118"/>
      <c r="DC437" s="118"/>
      <c r="DD437" s="118"/>
      <c r="DE437" s="118"/>
      <c r="DF437" s="118"/>
      <c r="DG437" s="118"/>
      <c r="DH437" s="118"/>
      <c r="DI437" s="118"/>
      <c r="DJ437" s="118"/>
      <c r="DK437" s="118"/>
      <c r="DL437" s="118"/>
      <c r="DM437" s="118"/>
      <c r="DN437" s="118"/>
      <c r="DO437" s="118"/>
      <c r="DP437" s="118"/>
      <c r="DQ437" s="118"/>
      <c r="DR437" s="118"/>
      <c r="DS437" s="118"/>
      <c r="DT437" s="118"/>
      <c r="DU437" s="118"/>
      <c r="DV437" s="118"/>
      <c r="DW437" s="118"/>
      <c r="DX437" s="118"/>
      <c r="DY437" s="118"/>
      <c r="DZ437" s="118"/>
      <c r="EA437" s="118"/>
      <c r="EB437" s="118"/>
      <c r="EC437" s="118"/>
      <c r="ED437" s="118"/>
      <c r="EE437" s="118"/>
      <c r="EF437" s="118"/>
      <c r="EG437" s="118"/>
      <c r="EH437" s="118"/>
      <c r="EI437" s="118"/>
      <c r="EJ437" s="118"/>
      <c r="EK437" s="118"/>
      <c r="EL437" s="118"/>
      <c r="EM437" s="118"/>
      <c r="EN437" s="118"/>
      <c r="EO437" s="118"/>
      <c r="EP437" s="118"/>
      <c r="EQ437" s="118"/>
      <c r="ER437" s="118"/>
      <c r="ES437" s="118"/>
      <c r="ET437" s="118"/>
      <c r="EU437" s="118"/>
      <c r="EV437" s="118"/>
      <c r="EW437" s="118"/>
      <c r="EX437" s="118"/>
      <c r="EY437" s="118"/>
      <c r="EZ437" s="118"/>
      <c r="FA437" s="118"/>
      <c r="FB437" s="118"/>
      <c r="FC437" s="118"/>
      <c r="FD437" s="118"/>
      <c r="FE437" s="118"/>
      <c r="FF437" s="118"/>
      <c r="FG437" s="118"/>
      <c r="FH437" s="118"/>
      <c r="FI437" s="118"/>
      <c r="FJ437" s="118"/>
      <c r="FK437" s="118"/>
      <c r="FL437" s="118"/>
      <c r="FM437" s="118"/>
      <c r="FN437" s="118"/>
      <c r="FO437" s="118"/>
      <c r="FP437" s="118"/>
      <c r="FQ437" s="118"/>
      <c r="FR437" s="118"/>
      <c r="FS437" s="118"/>
      <c r="FT437" s="118"/>
      <c r="FU437" s="118"/>
      <c r="FV437" s="118"/>
      <c r="FW437" s="118"/>
      <c r="FX437" s="118"/>
      <c r="FY437" s="118"/>
      <c r="FZ437" s="118"/>
      <c r="GA437" s="118"/>
      <c r="GB437" s="118"/>
      <c r="GC437" s="118"/>
      <c r="GD437" s="118"/>
      <c r="GE437" s="118"/>
      <c r="GF437" s="118"/>
      <c r="GG437" s="118"/>
      <c r="GH437" s="118"/>
      <c r="GI437" s="118"/>
      <c r="GJ437" s="118"/>
      <c r="GK437" s="118"/>
      <c r="GL437" s="118"/>
      <c r="GM437" s="118"/>
      <c r="GN437" s="118"/>
      <c r="GO437" s="118"/>
      <c r="GP437" s="118"/>
      <c r="GQ437" s="118"/>
      <c r="GR437" s="118"/>
      <c r="GS437" s="118"/>
      <c r="GT437" s="118"/>
      <c r="GU437" s="118"/>
      <c r="GV437" s="118"/>
      <c r="GW437" s="118"/>
      <c r="GX437" s="118"/>
      <c r="GY437" s="118"/>
      <c r="GZ437" s="118"/>
      <c r="HA437" s="118"/>
      <c r="HB437" s="118"/>
      <c r="HC437" s="118"/>
      <c r="HD437" s="118"/>
      <c r="HE437" s="118"/>
      <c r="HF437" s="118"/>
      <c r="HG437" s="118"/>
      <c r="HH437" s="118"/>
      <c r="HI437" s="118"/>
      <c r="HJ437" s="118"/>
      <c r="HK437" s="118"/>
      <c r="HL437" s="118"/>
      <c r="HM437" s="118"/>
      <c r="HN437" s="118"/>
      <c r="HO437" s="118"/>
      <c r="HP437" s="118"/>
    </row>
    <row r="438" spans="1:224" s="272" customFormat="1" x14ac:dyDescent="0.25">
      <c r="A438" s="112"/>
      <c r="B438" s="113"/>
      <c r="C438" s="113"/>
      <c r="D438" s="279"/>
      <c r="E438" s="280"/>
      <c r="F438" s="281"/>
      <c r="H438" s="199"/>
      <c r="I438" s="238"/>
      <c r="J438" s="119"/>
      <c r="K438" s="120"/>
      <c r="L438" s="118"/>
      <c r="M438" s="118"/>
      <c r="N438" s="118"/>
      <c r="O438" s="118"/>
      <c r="P438" s="118"/>
      <c r="Q438" s="118"/>
      <c r="R438" s="118"/>
      <c r="S438" s="118"/>
      <c r="T438" s="118"/>
      <c r="U438" s="118"/>
      <c r="V438" s="118"/>
      <c r="W438" s="118"/>
      <c r="X438" s="118"/>
      <c r="Y438" s="118"/>
      <c r="Z438" s="118"/>
      <c r="AA438" s="118"/>
      <c r="AB438" s="118"/>
      <c r="AC438" s="118"/>
      <c r="AD438" s="118"/>
      <c r="AE438" s="118"/>
      <c r="AF438" s="118"/>
      <c r="AG438" s="118"/>
      <c r="AH438" s="118"/>
      <c r="AI438" s="118"/>
      <c r="AJ438" s="118"/>
      <c r="AK438" s="118"/>
      <c r="AL438" s="118"/>
      <c r="AM438" s="118"/>
      <c r="AN438" s="118"/>
      <c r="AO438" s="118"/>
      <c r="AP438" s="118"/>
      <c r="AQ438" s="118"/>
      <c r="AR438" s="118"/>
      <c r="AS438" s="118"/>
      <c r="AT438" s="118"/>
      <c r="AU438" s="118"/>
      <c r="AV438" s="118"/>
      <c r="AW438" s="118"/>
      <c r="AX438" s="118"/>
      <c r="AY438" s="118"/>
      <c r="AZ438" s="118"/>
      <c r="BA438" s="118"/>
      <c r="BB438" s="118"/>
      <c r="BC438" s="118"/>
      <c r="BD438" s="118"/>
      <c r="BE438" s="118"/>
      <c r="BF438" s="118"/>
      <c r="BG438" s="118"/>
      <c r="BH438" s="118"/>
      <c r="BI438" s="118"/>
      <c r="BJ438" s="118"/>
      <c r="BK438" s="118"/>
      <c r="BL438" s="118"/>
      <c r="BM438" s="118"/>
      <c r="BN438" s="118"/>
      <c r="BO438" s="118"/>
      <c r="BP438" s="118"/>
      <c r="BQ438" s="118"/>
      <c r="BR438" s="118"/>
      <c r="BS438" s="118"/>
      <c r="BT438" s="118"/>
      <c r="BU438" s="118"/>
      <c r="BV438" s="118"/>
      <c r="BW438" s="118"/>
      <c r="BX438" s="118"/>
      <c r="BY438" s="118"/>
      <c r="BZ438" s="118"/>
      <c r="CA438" s="118"/>
      <c r="CB438" s="118"/>
      <c r="CC438" s="118"/>
      <c r="CD438" s="118"/>
      <c r="CE438" s="118"/>
      <c r="CF438" s="118"/>
      <c r="CG438" s="118"/>
      <c r="CH438" s="118"/>
      <c r="CI438" s="118"/>
      <c r="CJ438" s="118"/>
      <c r="CK438" s="118"/>
      <c r="CL438" s="118"/>
      <c r="CM438" s="118"/>
      <c r="CN438" s="118"/>
      <c r="CO438" s="118"/>
      <c r="CP438" s="118"/>
      <c r="CQ438" s="118"/>
      <c r="CR438" s="118"/>
      <c r="CS438" s="118"/>
      <c r="CT438" s="118"/>
      <c r="CU438" s="118"/>
      <c r="CV438" s="118"/>
      <c r="CW438" s="118"/>
      <c r="CX438" s="118"/>
      <c r="CY438" s="118"/>
      <c r="CZ438" s="118"/>
      <c r="DA438" s="118"/>
      <c r="DB438" s="118"/>
      <c r="DC438" s="118"/>
      <c r="DD438" s="118"/>
      <c r="DE438" s="118"/>
      <c r="DF438" s="118"/>
      <c r="DG438" s="118"/>
      <c r="DH438" s="118"/>
      <c r="DI438" s="118"/>
      <c r="DJ438" s="118"/>
      <c r="DK438" s="118"/>
      <c r="DL438" s="118"/>
      <c r="DM438" s="118"/>
      <c r="DN438" s="118"/>
      <c r="DO438" s="118"/>
      <c r="DP438" s="118"/>
      <c r="DQ438" s="118"/>
      <c r="DR438" s="118"/>
      <c r="DS438" s="118"/>
      <c r="DT438" s="118"/>
      <c r="DU438" s="118"/>
      <c r="DV438" s="118"/>
      <c r="DW438" s="118"/>
      <c r="DX438" s="118"/>
      <c r="DY438" s="118"/>
      <c r="DZ438" s="118"/>
      <c r="EA438" s="118"/>
      <c r="EB438" s="118"/>
      <c r="EC438" s="118"/>
      <c r="ED438" s="118"/>
      <c r="EE438" s="118"/>
      <c r="EF438" s="118"/>
      <c r="EG438" s="118"/>
      <c r="EH438" s="118"/>
      <c r="EI438" s="118"/>
      <c r="EJ438" s="118"/>
      <c r="EK438" s="118"/>
      <c r="EL438" s="118"/>
      <c r="EM438" s="118"/>
      <c r="EN438" s="118"/>
      <c r="EO438" s="118"/>
      <c r="EP438" s="118"/>
      <c r="EQ438" s="118"/>
      <c r="ER438" s="118"/>
      <c r="ES438" s="118"/>
      <c r="ET438" s="118"/>
      <c r="EU438" s="118"/>
      <c r="EV438" s="118"/>
      <c r="EW438" s="118"/>
      <c r="EX438" s="118"/>
      <c r="EY438" s="118"/>
      <c r="EZ438" s="118"/>
      <c r="FA438" s="118"/>
      <c r="FB438" s="118"/>
      <c r="FC438" s="118"/>
      <c r="FD438" s="118"/>
      <c r="FE438" s="118"/>
      <c r="FF438" s="118"/>
      <c r="FG438" s="118"/>
      <c r="FH438" s="118"/>
      <c r="FI438" s="118"/>
      <c r="FJ438" s="118"/>
      <c r="FK438" s="118"/>
      <c r="FL438" s="118"/>
      <c r="FM438" s="118"/>
      <c r="FN438" s="118"/>
      <c r="FO438" s="118"/>
      <c r="FP438" s="118"/>
      <c r="FQ438" s="118"/>
      <c r="FR438" s="118"/>
      <c r="FS438" s="118"/>
      <c r="FT438" s="118"/>
      <c r="FU438" s="118"/>
      <c r="FV438" s="118"/>
      <c r="FW438" s="118"/>
      <c r="FX438" s="118"/>
      <c r="FY438" s="118"/>
      <c r="FZ438" s="118"/>
      <c r="GA438" s="118"/>
      <c r="GB438" s="118"/>
      <c r="GC438" s="118"/>
      <c r="GD438" s="118"/>
      <c r="GE438" s="118"/>
      <c r="GF438" s="118"/>
      <c r="GG438" s="118"/>
      <c r="GH438" s="118"/>
      <c r="GI438" s="118"/>
      <c r="GJ438" s="118"/>
      <c r="GK438" s="118"/>
      <c r="GL438" s="118"/>
      <c r="GM438" s="118"/>
      <c r="GN438" s="118"/>
      <c r="GO438" s="118"/>
      <c r="GP438" s="118"/>
      <c r="GQ438" s="118"/>
      <c r="GR438" s="118"/>
      <c r="GS438" s="118"/>
      <c r="GT438" s="118"/>
      <c r="GU438" s="118"/>
      <c r="GV438" s="118"/>
      <c r="GW438" s="118"/>
      <c r="GX438" s="118"/>
      <c r="GY438" s="118"/>
      <c r="GZ438" s="118"/>
      <c r="HA438" s="118"/>
      <c r="HB438" s="118"/>
      <c r="HC438" s="118"/>
      <c r="HD438" s="118"/>
      <c r="HE438" s="118"/>
      <c r="HF438" s="118"/>
      <c r="HG438" s="118"/>
      <c r="HH438" s="118"/>
      <c r="HI438" s="118"/>
      <c r="HJ438" s="118"/>
      <c r="HK438" s="118"/>
      <c r="HL438" s="118"/>
      <c r="HM438" s="118"/>
      <c r="HN438" s="118"/>
      <c r="HO438" s="118"/>
      <c r="HP438" s="118"/>
    </row>
    <row r="439" spans="1:224" s="272" customFormat="1" x14ac:dyDescent="0.25">
      <c r="A439" s="112"/>
      <c r="B439" s="113"/>
      <c r="C439" s="113"/>
      <c r="D439" s="279"/>
      <c r="E439" s="280"/>
      <c r="F439" s="281"/>
      <c r="H439" s="199"/>
      <c r="I439" s="238"/>
      <c r="J439" s="119"/>
      <c r="K439" s="120"/>
      <c r="L439" s="118"/>
      <c r="M439" s="118"/>
      <c r="N439" s="118"/>
      <c r="O439" s="118"/>
      <c r="P439" s="118"/>
      <c r="Q439" s="118"/>
      <c r="R439" s="118"/>
      <c r="S439" s="118"/>
      <c r="T439" s="118"/>
      <c r="U439" s="118"/>
      <c r="V439" s="118"/>
      <c r="W439" s="118"/>
      <c r="X439" s="118"/>
      <c r="Y439" s="118"/>
      <c r="Z439" s="118"/>
      <c r="AA439" s="118"/>
      <c r="AB439" s="118"/>
      <c r="AC439" s="118"/>
      <c r="AD439" s="118"/>
      <c r="AE439" s="118"/>
      <c r="AF439" s="118"/>
      <c r="AG439" s="118"/>
      <c r="AH439" s="118"/>
      <c r="AI439" s="118"/>
      <c r="AJ439" s="118"/>
      <c r="AK439" s="118"/>
      <c r="AL439" s="118"/>
      <c r="AM439" s="118"/>
      <c r="AN439" s="118"/>
      <c r="AO439" s="118"/>
      <c r="AP439" s="118"/>
      <c r="AQ439" s="118"/>
      <c r="AR439" s="118"/>
      <c r="AS439" s="118"/>
      <c r="AT439" s="118"/>
      <c r="AU439" s="118"/>
      <c r="AV439" s="118"/>
      <c r="AW439" s="118"/>
      <c r="AX439" s="118"/>
      <c r="AY439" s="118"/>
      <c r="AZ439" s="118"/>
      <c r="BA439" s="118"/>
      <c r="BB439" s="118"/>
      <c r="BC439" s="118"/>
      <c r="BD439" s="118"/>
      <c r="BE439" s="118"/>
      <c r="BF439" s="118"/>
      <c r="BG439" s="118"/>
      <c r="BH439" s="118"/>
      <c r="BI439" s="118"/>
      <c r="BJ439" s="118"/>
      <c r="BK439" s="118"/>
      <c r="BL439" s="118"/>
      <c r="BM439" s="118"/>
      <c r="BN439" s="118"/>
      <c r="BO439" s="118"/>
      <c r="BP439" s="118"/>
      <c r="BQ439" s="118"/>
      <c r="BR439" s="118"/>
      <c r="BS439" s="118"/>
      <c r="BT439" s="118"/>
      <c r="BU439" s="118"/>
      <c r="BV439" s="118"/>
      <c r="BW439" s="118"/>
      <c r="BX439" s="118"/>
      <c r="BY439" s="118"/>
      <c r="BZ439" s="118"/>
      <c r="CA439" s="118"/>
      <c r="CB439" s="118"/>
      <c r="CC439" s="118"/>
      <c r="CD439" s="118"/>
      <c r="CE439" s="118"/>
      <c r="CF439" s="118"/>
      <c r="CG439" s="118"/>
      <c r="CH439" s="118"/>
      <c r="CI439" s="118"/>
      <c r="CJ439" s="118"/>
      <c r="CK439" s="118"/>
      <c r="CL439" s="118"/>
      <c r="CM439" s="118"/>
      <c r="CN439" s="118"/>
      <c r="CO439" s="118"/>
      <c r="CP439" s="118"/>
      <c r="CQ439" s="118"/>
      <c r="CR439" s="118"/>
      <c r="CS439" s="118"/>
      <c r="CT439" s="118"/>
      <c r="CU439" s="118"/>
      <c r="CV439" s="118"/>
      <c r="CW439" s="118"/>
      <c r="CX439" s="118"/>
      <c r="CY439" s="118"/>
      <c r="CZ439" s="118"/>
      <c r="DA439" s="118"/>
      <c r="DB439" s="118"/>
      <c r="DC439" s="118"/>
      <c r="DD439" s="118"/>
      <c r="DE439" s="118"/>
      <c r="DF439" s="118"/>
      <c r="DG439" s="118"/>
      <c r="DH439" s="118"/>
      <c r="DI439" s="118"/>
      <c r="DJ439" s="118"/>
      <c r="DK439" s="118"/>
      <c r="DL439" s="118"/>
      <c r="DM439" s="118"/>
      <c r="DN439" s="118"/>
      <c r="DO439" s="118"/>
      <c r="DP439" s="118"/>
      <c r="DQ439" s="118"/>
      <c r="DR439" s="118"/>
      <c r="DS439" s="118"/>
      <c r="DT439" s="118"/>
      <c r="DU439" s="118"/>
      <c r="DV439" s="118"/>
      <c r="DW439" s="118"/>
      <c r="DX439" s="118"/>
      <c r="DY439" s="118"/>
      <c r="DZ439" s="118"/>
      <c r="EA439" s="118"/>
      <c r="EB439" s="118"/>
      <c r="EC439" s="118"/>
      <c r="ED439" s="118"/>
      <c r="EE439" s="118"/>
      <c r="EF439" s="118"/>
      <c r="EG439" s="118"/>
      <c r="EH439" s="118"/>
      <c r="EI439" s="118"/>
      <c r="EJ439" s="118"/>
      <c r="EK439" s="118"/>
      <c r="EL439" s="118"/>
      <c r="EM439" s="118"/>
      <c r="EN439" s="118"/>
      <c r="EO439" s="118"/>
      <c r="EP439" s="118"/>
      <c r="EQ439" s="118"/>
      <c r="ER439" s="118"/>
      <c r="ES439" s="118"/>
      <c r="ET439" s="118"/>
      <c r="EU439" s="118"/>
      <c r="EV439" s="118"/>
      <c r="EW439" s="118"/>
      <c r="EX439" s="118"/>
      <c r="EY439" s="118"/>
      <c r="EZ439" s="118"/>
      <c r="FA439" s="118"/>
      <c r="FB439" s="118"/>
      <c r="FC439" s="118"/>
      <c r="FD439" s="118"/>
      <c r="FE439" s="118"/>
      <c r="FF439" s="118"/>
      <c r="FG439" s="118"/>
      <c r="FH439" s="118"/>
      <c r="FI439" s="118"/>
      <c r="FJ439" s="118"/>
      <c r="FK439" s="118"/>
      <c r="FL439" s="118"/>
      <c r="FM439" s="118"/>
      <c r="FN439" s="118"/>
      <c r="FO439" s="118"/>
      <c r="FP439" s="118"/>
      <c r="FQ439" s="118"/>
      <c r="FR439" s="118"/>
      <c r="FS439" s="118"/>
      <c r="FT439" s="118"/>
      <c r="FU439" s="118"/>
      <c r="FV439" s="118"/>
      <c r="FW439" s="118"/>
      <c r="FX439" s="118"/>
      <c r="FY439" s="118"/>
      <c r="FZ439" s="118"/>
      <c r="GA439" s="118"/>
      <c r="GB439" s="118"/>
      <c r="GC439" s="118"/>
      <c r="GD439" s="118"/>
      <c r="GE439" s="118"/>
      <c r="GF439" s="118"/>
      <c r="GG439" s="118"/>
      <c r="GH439" s="118"/>
      <c r="GI439" s="118"/>
      <c r="GJ439" s="118"/>
      <c r="GK439" s="118"/>
      <c r="GL439" s="118"/>
      <c r="GM439" s="118"/>
      <c r="GN439" s="118"/>
      <c r="GO439" s="118"/>
      <c r="GP439" s="118"/>
      <c r="GQ439" s="118"/>
      <c r="GR439" s="118"/>
      <c r="GS439" s="118"/>
      <c r="GT439" s="118"/>
      <c r="GU439" s="118"/>
      <c r="GV439" s="118"/>
      <c r="GW439" s="118"/>
      <c r="GX439" s="118"/>
      <c r="GY439" s="118"/>
      <c r="GZ439" s="118"/>
      <c r="HA439" s="118"/>
      <c r="HB439" s="118"/>
      <c r="HC439" s="118"/>
      <c r="HD439" s="118"/>
      <c r="HE439" s="118"/>
      <c r="HF439" s="118"/>
      <c r="HG439" s="118"/>
      <c r="HH439" s="118"/>
      <c r="HI439" s="118"/>
      <c r="HJ439" s="118"/>
      <c r="HK439" s="118"/>
      <c r="HL439" s="118"/>
      <c r="HM439" s="118"/>
      <c r="HN439" s="118"/>
      <c r="HO439" s="118"/>
      <c r="HP439" s="118"/>
    </row>
    <row r="440" spans="1:224" s="272" customFormat="1" x14ac:dyDescent="0.25">
      <c r="A440" s="112"/>
      <c r="B440" s="113"/>
      <c r="C440" s="113"/>
      <c r="D440" s="279"/>
      <c r="E440" s="280"/>
      <c r="F440" s="281"/>
      <c r="H440" s="199"/>
      <c r="I440" s="238"/>
      <c r="J440" s="119"/>
      <c r="K440" s="120"/>
      <c r="L440" s="118"/>
      <c r="M440" s="118"/>
      <c r="N440" s="118"/>
      <c r="O440" s="118"/>
      <c r="P440" s="118"/>
      <c r="Q440" s="118"/>
      <c r="R440" s="118"/>
      <c r="S440" s="118"/>
      <c r="T440" s="118"/>
      <c r="U440" s="118"/>
      <c r="V440" s="118"/>
      <c r="W440" s="118"/>
      <c r="X440" s="118"/>
      <c r="Y440" s="118"/>
      <c r="Z440" s="118"/>
      <c r="AA440" s="118"/>
      <c r="AB440" s="118"/>
      <c r="AC440" s="118"/>
      <c r="AD440" s="118"/>
      <c r="AE440" s="118"/>
      <c r="AF440" s="118"/>
      <c r="AG440" s="118"/>
      <c r="AH440" s="118"/>
      <c r="AI440" s="118"/>
      <c r="AJ440" s="118"/>
      <c r="AK440" s="118"/>
      <c r="AL440" s="118"/>
      <c r="AM440" s="118"/>
      <c r="AN440" s="118"/>
      <c r="AO440" s="118"/>
      <c r="AP440" s="118"/>
      <c r="AQ440" s="118"/>
      <c r="AR440" s="118"/>
      <c r="AS440" s="118"/>
      <c r="AT440" s="118"/>
      <c r="AU440" s="118"/>
      <c r="AV440" s="118"/>
      <c r="AW440" s="118"/>
      <c r="AX440" s="118"/>
      <c r="AY440" s="118"/>
      <c r="AZ440" s="118"/>
      <c r="BA440" s="118"/>
      <c r="BB440" s="118"/>
      <c r="BC440" s="118"/>
      <c r="BD440" s="118"/>
      <c r="BE440" s="118"/>
      <c r="BF440" s="118"/>
      <c r="BG440" s="118"/>
      <c r="BH440" s="118"/>
      <c r="BI440" s="118"/>
      <c r="BJ440" s="118"/>
      <c r="BK440" s="118"/>
      <c r="BL440" s="118"/>
      <c r="BM440" s="118"/>
      <c r="BN440" s="118"/>
      <c r="BO440" s="118"/>
      <c r="BP440" s="118"/>
      <c r="BQ440" s="118"/>
      <c r="BR440" s="118"/>
      <c r="BS440" s="118"/>
      <c r="BT440" s="118"/>
      <c r="BU440" s="118"/>
      <c r="BV440" s="118"/>
      <c r="BW440" s="118"/>
      <c r="BX440" s="118"/>
      <c r="BY440" s="118"/>
      <c r="BZ440" s="118"/>
      <c r="CA440" s="118"/>
      <c r="CB440" s="118"/>
      <c r="CC440" s="118"/>
      <c r="CD440" s="118"/>
      <c r="CE440" s="118"/>
      <c r="CF440" s="118"/>
      <c r="CG440" s="118"/>
      <c r="CH440" s="118"/>
      <c r="CI440" s="118"/>
      <c r="CJ440" s="118"/>
      <c r="CK440" s="118"/>
      <c r="CL440" s="118"/>
      <c r="CM440" s="118"/>
      <c r="CN440" s="118"/>
      <c r="CO440" s="118"/>
      <c r="CP440" s="118"/>
      <c r="CQ440" s="118"/>
      <c r="CR440" s="118"/>
      <c r="CS440" s="118"/>
      <c r="CT440" s="118"/>
      <c r="CU440" s="118"/>
      <c r="CV440" s="118"/>
      <c r="CW440" s="118"/>
      <c r="CX440" s="118"/>
      <c r="CY440" s="118"/>
      <c r="CZ440" s="118"/>
      <c r="DA440" s="118"/>
      <c r="DB440" s="118"/>
      <c r="DC440" s="118"/>
      <c r="DD440" s="118"/>
      <c r="DE440" s="118"/>
      <c r="DF440" s="118"/>
      <c r="DG440" s="118"/>
      <c r="DH440" s="118"/>
      <c r="DI440" s="118"/>
      <c r="DJ440" s="118"/>
      <c r="DK440" s="118"/>
      <c r="DL440" s="118"/>
      <c r="DM440" s="118"/>
      <c r="DN440" s="118"/>
      <c r="DO440" s="118"/>
      <c r="DP440" s="118"/>
      <c r="DQ440" s="118"/>
      <c r="DR440" s="118"/>
      <c r="DS440" s="118"/>
      <c r="DT440" s="118"/>
      <c r="DU440" s="118"/>
      <c r="DV440" s="118"/>
      <c r="DW440" s="118"/>
      <c r="DX440" s="118"/>
      <c r="DY440" s="118"/>
      <c r="DZ440" s="118"/>
      <c r="EA440" s="118"/>
      <c r="EB440" s="118"/>
      <c r="EC440" s="118"/>
      <c r="ED440" s="118"/>
      <c r="EE440" s="118"/>
      <c r="EF440" s="118"/>
      <c r="EG440" s="118"/>
      <c r="EH440" s="118"/>
      <c r="EI440" s="118"/>
      <c r="EJ440" s="118"/>
      <c r="EK440" s="118"/>
      <c r="EL440" s="118"/>
      <c r="EM440" s="118"/>
      <c r="EN440" s="118"/>
      <c r="EO440" s="118"/>
      <c r="EP440" s="118"/>
      <c r="EQ440" s="118"/>
      <c r="ER440" s="118"/>
      <c r="ES440" s="118"/>
      <c r="ET440" s="118"/>
      <c r="EU440" s="118"/>
      <c r="EV440" s="118"/>
      <c r="EW440" s="118"/>
      <c r="EX440" s="118"/>
      <c r="EY440" s="118"/>
      <c r="EZ440" s="118"/>
      <c r="FA440" s="118"/>
      <c r="FB440" s="118"/>
      <c r="FC440" s="118"/>
      <c r="FD440" s="118"/>
      <c r="FE440" s="118"/>
      <c r="FF440" s="118"/>
      <c r="FG440" s="118"/>
      <c r="FH440" s="118"/>
      <c r="FI440" s="118"/>
      <c r="FJ440" s="118"/>
      <c r="FK440" s="118"/>
      <c r="FL440" s="118"/>
      <c r="FM440" s="118"/>
      <c r="FN440" s="118"/>
      <c r="FO440" s="118"/>
      <c r="FP440" s="118"/>
      <c r="FQ440" s="118"/>
      <c r="FR440" s="118"/>
      <c r="FS440" s="118"/>
      <c r="FT440" s="118"/>
      <c r="FU440" s="118"/>
      <c r="FV440" s="118"/>
      <c r="FW440" s="118"/>
      <c r="FX440" s="118"/>
      <c r="FY440" s="118"/>
      <c r="FZ440" s="118"/>
      <c r="GA440" s="118"/>
      <c r="GB440" s="118"/>
      <c r="GC440" s="118"/>
      <c r="GD440" s="118"/>
      <c r="GE440" s="118"/>
      <c r="GF440" s="118"/>
      <c r="GG440" s="118"/>
      <c r="GH440" s="118"/>
      <c r="GI440" s="118"/>
      <c r="GJ440" s="118"/>
      <c r="GK440" s="118"/>
      <c r="GL440" s="118"/>
      <c r="GM440" s="118"/>
      <c r="GN440" s="118"/>
      <c r="GO440" s="118"/>
      <c r="GP440" s="118"/>
      <c r="GQ440" s="118"/>
      <c r="GR440" s="118"/>
      <c r="GS440" s="118"/>
      <c r="GT440" s="118"/>
      <c r="GU440" s="118"/>
      <c r="GV440" s="118"/>
      <c r="GW440" s="118"/>
      <c r="GX440" s="118"/>
      <c r="GY440" s="118"/>
      <c r="GZ440" s="118"/>
      <c r="HA440" s="118"/>
      <c r="HB440" s="118"/>
      <c r="HC440" s="118"/>
      <c r="HD440" s="118"/>
      <c r="HE440" s="118"/>
      <c r="HF440" s="118"/>
      <c r="HG440" s="118"/>
      <c r="HH440" s="118"/>
      <c r="HI440" s="118"/>
      <c r="HJ440" s="118"/>
      <c r="HK440" s="118"/>
      <c r="HL440" s="118"/>
      <c r="HM440" s="118"/>
      <c r="HN440" s="118"/>
      <c r="HO440" s="118"/>
      <c r="HP440" s="118"/>
    </row>
    <row r="441" spans="1:224" s="272" customFormat="1" ht="15.6" x14ac:dyDescent="0.25">
      <c r="A441" s="112"/>
      <c r="B441" s="113"/>
      <c r="C441" s="113"/>
      <c r="D441" s="275"/>
      <c r="E441" s="276"/>
      <c r="F441" s="277"/>
      <c r="H441" s="199"/>
      <c r="I441" s="238"/>
      <c r="J441" s="119"/>
      <c r="K441" s="120"/>
      <c r="L441" s="118"/>
      <c r="M441" s="118"/>
      <c r="N441" s="118"/>
      <c r="O441" s="118"/>
      <c r="P441" s="118"/>
      <c r="Q441" s="118"/>
      <c r="R441" s="118"/>
      <c r="S441" s="118"/>
      <c r="T441" s="118"/>
      <c r="U441" s="118"/>
      <c r="V441" s="118"/>
      <c r="W441" s="118"/>
      <c r="X441" s="118"/>
      <c r="Y441" s="118"/>
      <c r="Z441" s="118"/>
      <c r="AA441" s="118"/>
      <c r="AB441" s="118"/>
      <c r="AC441" s="118"/>
      <c r="AD441" s="118"/>
      <c r="AE441" s="118"/>
      <c r="AF441" s="118"/>
      <c r="AG441" s="118"/>
      <c r="AH441" s="118"/>
      <c r="AI441" s="118"/>
      <c r="AJ441" s="118"/>
      <c r="AK441" s="118"/>
      <c r="AL441" s="118"/>
      <c r="AM441" s="118"/>
      <c r="AN441" s="118"/>
      <c r="AO441" s="118"/>
      <c r="AP441" s="118"/>
      <c r="AQ441" s="118"/>
      <c r="AR441" s="118"/>
      <c r="AS441" s="118"/>
      <c r="AT441" s="118"/>
      <c r="AU441" s="118"/>
      <c r="AV441" s="118"/>
      <c r="AW441" s="118"/>
      <c r="AX441" s="118"/>
      <c r="AY441" s="118"/>
      <c r="AZ441" s="118"/>
      <c r="BA441" s="118"/>
      <c r="BB441" s="118"/>
      <c r="BC441" s="118"/>
      <c r="BD441" s="118"/>
      <c r="BE441" s="118"/>
      <c r="BF441" s="118"/>
      <c r="BG441" s="118"/>
      <c r="BH441" s="118"/>
      <c r="BI441" s="118"/>
      <c r="BJ441" s="118"/>
      <c r="BK441" s="118"/>
      <c r="BL441" s="118"/>
      <c r="BM441" s="118"/>
      <c r="BN441" s="118"/>
      <c r="BO441" s="118"/>
      <c r="BP441" s="118"/>
      <c r="BQ441" s="118"/>
      <c r="BR441" s="118"/>
      <c r="BS441" s="118"/>
      <c r="BT441" s="118"/>
      <c r="BU441" s="118"/>
      <c r="BV441" s="118"/>
      <c r="BW441" s="118"/>
      <c r="BX441" s="118"/>
      <c r="BY441" s="118"/>
      <c r="BZ441" s="118"/>
      <c r="CA441" s="118"/>
      <c r="CB441" s="118"/>
      <c r="CC441" s="118"/>
      <c r="CD441" s="118"/>
      <c r="CE441" s="118"/>
      <c r="CF441" s="118"/>
      <c r="CG441" s="118"/>
      <c r="CH441" s="118"/>
      <c r="CI441" s="118"/>
      <c r="CJ441" s="118"/>
      <c r="CK441" s="118"/>
      <c r="CL441" s="118"/>
      <c r="CM441" s="118"/>
      <c r="CN441" s="118"/>
      <c r="CO441" s="118"/>
      <c r="CP441" s="118"/>
      <c r="CQ441" s="118"/>
      <c r="CR441" s="118"/>
      <c r="CS441" s="118"/>
      <c r="CT441" s="118"/>
      <c r="CU441" s="118"/>
      <c r="CV441" s="118"/>
      <c r="CW441" s="118"/>
      <c r="CX441" s="118"/>
      <c r="CY441" s="118"/>
      <c r="CZ441" s="118"/>
      <c r="DA441" s="118"/>
      <c r="DB441" s="118"/>
      <c r="DC441" s="118"/>
      <c r="DD441" s="118"/>
      <c r="DE441" s="118"/>
      <c r="DF441" s="118"/>
      <c r="DG441" s="118"/>
      <c r="DH441" s="118"/>
      <c r="DI441" s="118"/>
      <c r="DJ441" s="118"/>
      <c r="DK441" s="118"/>
      <c r="DL441" s="118"/>
      <c r="DM441" s="118"/>
      <c r="DN441" s="118"/>
      <c r="DO441" s="118"/>
      <c r="DP441" s="118"/>
      <c r="DQ441" s="118"/>
      <c r="DR441" s="118"/>
      <c r="DS441" s="118"/>
      <c r="DT441" s="118"/>
      <c r="DU441" s="118"/>
      <c r="DV441" s="118"/>
      <c r="DW441" s="118"/>
      <c r="DX441" s="118"/>
      <c r="DY441" s="118"/>
      <c r="DZ441" s="118"/>
      <c r="EA441" s="118"/>
      <c r="EB441" s="118"/>
      <c r="EC441" s="118"/>
      <c r="ED441" s="118"/>
      <c r="EE441" s="118"/>
      <c r="EF441" s="118"/>
      <c r="EG441" s="118"/>
      <c r="EH441" s="118"/>
      <c r="EI441" s="118"/>
      <c r="EJ441" s="118"/>
      <c r="EK441" s="118"/>
      <c r="EL441" s="118"/>
      <c r="EM441" s="118"/>
      <c r="EN441" s="118"/>
      <c r="EO441" s="118"/>
      <c r="EP441" s="118"/>
      <c r="EQ441" s="118"/>
      <c r="ER441" s="118"/>
      <c r="ES441" s="118"/>
      <c r="ET441" s="118"/>
      <c r="EU441" s="118"/>
      <c r="EV441" s="118"/>
      <c r="EW441" s="118"/>
      <c r="EX441" s="118"/>
      <c r="EY441" s="118"/>
      <c r="EZ441" s="118"/>
      <c r="FA441" s="118"/>
      <c r="FB441" s="118"/>
      <c r="FC441" s="118"/>
      <c r="FD441" s="118"/>
      <c r="FE441" s="118"/>
      <c r="FF441" s="118"/>
      <c r="FG441" s="118"/>
      <c r="FH441" s="118"/>
      <c r="FI441" s="118"/>
      <c r="FJ441" s="118"/>
      <c r="FK441" s="118"/>
      <c r="FL441" s="118"/>
      <c r="FM441" s="118"/>
      <c r="FN441" s="118"/>
      <c r="FO441" s="118"/>
      <c r="FP441" s="118"/>
      <c r="FQ441" s="118"/>
      <c r="FR441" s="118"/>
      <c r="FS441" s="118"/>
      <c r="FT441" s="118"/>
      <c r="FU441" s="118"/>
      <c r="FV441" s="118"/>
      <c r="FW441" s="118"/>
      <c r="FX441" s="118"/>
      <c r="FY441" s="118"/>
      <c r="FZ441" s="118"/>
      <c r="GA441" s="118"/>
      <c r="GB441" s="118"/>
      <c r="GC441" s="118"/>
      <c r="GD441" s="118"/>
      <c r="GE441" s="118"/>
      <c r="GF441" s="118"/>
      <c r="GG441" s="118"/>
      <c r="GH441" s="118"/>
      <c r="GI441" s="118"/>
      <c r="GJ441" s="118"/>
      <c r="GK441" s="118"/>
      <c r="GL441" s="118"/>
      <c r="GM441" s="118"/>
      <c r="GN441" s="118"/>
      <c r="GO441" s="118"/>
      <c r="GP441" s="118"/>
      <c r="GQ441" s="118"/>
      <c r="GR441" s="118"/>
      <c r="GS441" s="118"/>
      <c r="GT441" s="118"/>
      <c r="GU441" s="118"/>
      <c r="GV441" s="118"/>
      <c r="GW441" s="118"/>
      <c r="GX441" s="118"/>
      <c r="GY441" s="118"/>
      <c r="GZ441" s="118"/>
      <c r="HA441" s="118"/>
      <c r="HB441" s="118"/>
      <c r="HC441" s="118"/>
      <c r="HD441" s="118"/>
      <c r="HE441" s="118"/>
      <c r="HF441" s="118"/>
      <c r="HG441" s="118"/>
      <c r="HH441" s="118"/>
      <c r="HI441" s="118"/>
      <c r="HJ441" s="118"/>
      <c r="HK441" s="118"/>
      <c r="HL441" s="118"/>
      <c r="HM441" s="118"/>
      <c r="HN441" s="118"/>
      <c r="HO441" s="118"/>
      <c r="HP441" s="118"/>
    </row>
    <row r="442" spans="1:224" s="272" customFormat="1" ht="15.6" x14ac:dyDescent="0.25">
      <c r="A442" s="112"/>
      <c r="B442" s="113"/>
      <c r="C442" s="113"/>
      <c r="D442" s="275"/>
      <c r="E442" s="276"/>
      <c r="F442" s="277"/>
      <c r="H442" s="199"/>
      <c r="I442" s="238"/>
      <c r="J442" s="119"/>
      <c r="K442" s="120"/>
      <c r="L442" s="118"/>
      <c r="M442" s="118"/>
      <c r="N442" s="118"/>
      <c r="O442" s="118"/>
      <c r="P442" s="118"/>
      <c r="Q442" s="118"/>
      <c r="R442" s="118"/>
      <c r="S442" s="118"/>
      <c r="T442" s="118"/>
      <c r="U442" s="118"/>
      <c r="V442" s="118"/>
      <c r="W442" s="118"/>
      <c r="X442" s="118"/>
      <c r="Y442" s="118"/>
      <c r="Z442" s="118"/>
      <c r="AA442" s="118"/>
      <c r="AB442" s="118"/>
      <c r="AC442" s="118"/>
      <c r="AD442" s="118"/>
      <c r="AE442" s="118"/>
      <c r="AF442" s="118"/>
      <c r="AG442" s="118"/>
      <c r="AH442" s="118"/>
      <c r="AI442" s="118"/>
      <c r="AJ442" s="118"/>
      <c r="AK442" s="118"/>
      <c r="AL442" s="118"/>
      <c r="AM442" s="118"/>
      <c r="AN442" s="118"/>
      <c r="AO442" s="118"/>
      <c r="AP442" s="118"/>
      <c r="AQ442" s="118"/>
      <c r="AR442" s="118"/>
      <c r="AS442" s="118"/>
      <c r="AT442" s="118"/>
      <c r="AU442" s="118"/>
      <c r="AV442" s="118"/>
      <c r="AW442" s="118"/>
      <c r="AX442" s="118"/>
      <c r="AY442" s="118"/>
      <c r="AZ442" s="118"/>
      <c r="BA442" s="118"/>
      <c r="BB442" s="118"/>
      <c r="BC442" s="118"/>
      <c r="BD442" s="118"/>
      <c r="BE442" s="118"/>
      <c r="BF442" s="118"/>
      <c r="BG442" s="118"/>
      <c r="BH442" s="118"/>
      <c r="BI442" s="118"/>
      <c r="BJ442" s="118"/>
      <c r="BK442" s="118"/>
      <c r="BL442" s="118"/>
      <c r="BM442" s="118"/>
      <c r="BN442" s="118"/>
      <c r="BO442" s="118"/>
      <c r="BP442" s="118"/>
      <c r="BQ442" s="118"/>
      <c r="BR442" s="118"/>
      <c r="BS442" s="118"/>
      <c r="BT442" s="118"/>
      <c r="BU442" s="118"/>
      <c r="BV442" s="118"/>
      <c r="BW442" s="118"/>
      <c r="BX442" s="118"/>
      <c r="BY442" s="118"/>
      <c r="BZ442" s="118"/>
      <c r="CA442" s="118"/>
      <c r="CB442" s="118"/>
      <c r="CC442" s="118"/>
      <c r="CD442" s="118"/>
      <c r="CE442" s="118"/>
      <c r="CF442" s="118"/>
      <c r="CG442" s="118"/>
      <c r="CH442" s="118"/>
      <c r="CI442" s="118"/>
      <c r="CJ442" s="118"/>
      <c r="CK442" s="118"/>
      <c r="CL442" s="118"/>
      <c r="CM442" s="118"/>
      <c r="CN442" s="118"/>
      <c r="CO442" s="118"/>
      <c r="CP442" s="118"/>
      <c r="CQ442" s="118"/>
      <c r="CR442" s="118"/>
      <c r="CS442" s="118"/>
      <c r="CT442" s="118"/>
      <c r="CU442" s="118"/>
      <c r="CV442" s="118"/>
      <c r="CW442" s="118"/>
      <c r="CX442" s="118"/>
      <c r="CY442" s="118"/>
      <c r="CZ442" s="118"/>
      <c r="DA442" s="118"/>
      <c r="DB442" s="118"/>
      <c r="DC442" s="118"/>
      <c r="DD442" s="118"/>
      <c r="DE442" s="118"/>
      <c r="DF442" s="118"/>
      <c r="DG442" s="118"/>
      <c r="DH442" s="118"/>
      <c r="DI442" s="118"/>
      <c r="DJ442" s="118"/>
      <c r="DK442" s="118"/>
      <c r="DL442" s="118"/>
      <c r="DM442" s="118"/>
      <c r="DN442" s="118"/>
      <c r="DO442" s="118"/>
      <c r="DP442" s="118"/>
      <c r="DQ442" s="118"/>
      <c r="DR442" s="118"/>
      <c r="DS442" s="118"/>
      <c r="DT442" s="118"/>
      <c r="DU442" s="118"/>
      <c r="DV442" s="118"/>
      <c r="DW442" s="118"/>
      <c r="DX442" s="118"/>
      <c r="DY442" s="118"/>
      <c r="DZ442" s="118"/>
      <c r="EA442" s="118"/>
      <c r="EB442" s="118"/>
      <c r="EC442" s="118"/>
      <c r="ED442" s="118"/>
      <c r="EE442" s="118"/>
      <c r="EF442" s="118"/>
      <c r="EG442" s="118"/>
      <c r="EH442" s="118"/>
      <c r="EI442" s="118"/>
      <c r="EJ442" s="118"/>
      <c r="EK442" s="118"/>
      <c r="EL442" s="118"/>
      <c r="EM442" s="118"/>
      <c r="EN442" s="118"/>
      <c r="EO442" s="118"/>
      <c r="EP442" s="118"/>
      <c r="EQ442" s="118"/>
      <c r="ER442" s="118"/>
      <c r="ES442" s="118"/>
      <c r="ET442" s="118"/>
      <c r="EU442" s="118"/>
      <c r="EV442" s="118"/>
      <c r="EW442" s="118"/>
      <c r="EX442" s="118"/>
      <c r="EY442" s="118"/>
      <c r="EZ442" s="118"/>
      <c r="FA442" s="118"/>
      <c r="FB442" s="118"/>
      <c r="FC442" s="118"/>
      <c r="FD442" s="118"/>
      <c r="FE442" s="118"/>
      <c r="FF442" s="118"/>
      <c r="FG442" s="118"/>
      <c r="FH442" s="118"/>
      <c r="FI442" s="118"/>
      <c r="FJ442" s="118"/>
      <c r="FK442" s="118"/>
      <c r="FL442" s="118"/>
      <c r="FM442" s="118"/>
      <c r="FN442" s="118"/>
      <c r="FO442" s="118"/>
      <c r="FP442" s="118"/>
      <c r="FQ442" s="118"/>
      <c r="FR442" s="118"/>
      <c r="FS442" s="118"/>
      <c r="FT442" s="118"/>
      <c r="FU442" s="118"/>
      <c r="FV442" s="118"/>
      <c r="FW442" s="118"/>
      <c r="FX442" s="118"/>
      <c r="FY442" s="118"/>
      <c r="FZ442" s="118"/>
      <c r="GA442" s="118"/>
      <c r="GB442" s="118"/>
      <c r="GC442" s="118"/>
      <c r="GD442" s="118"/>
      <c r="GE442" s="118"/>
      <c r="GF442" s="118"/>
      <c r="GG442" s="118"/>
      <c r="GH442" s="118"/>
      <c r="GI442" s="118"/>
      <c r="GJ442" s="118"/>
      <c r="GK442" s="118"/>
      <c r="GL442" s="118"/>
      <c r="GM442" s="118"/>
      <c r="GN442" s="118"/>
      <c r="GO442" s="118"/>
      <c r="GP442" s="118"/>
      <c r="GQ442" s="118"/>
      <c r="GR442" s="118"/>
      <c r="GS442" s="118"/>
      <c r="GT442" s="118"/>
      <c r="GU442" s="118"/>
      <c r="GV442" s="118"/>
      <c r="GW442" s="118"/>
      <c r="GX442" s="118"/>
      <c r="GY442" s="118"/>
      <c r="GZ442" s="118"/>
      <c r="HA442" s="118"/>
      <c r="HB442" s="118"/>
      <c r="HC442" s="118"/>
      <c r="HD442" s="118"/>
      <c r="HE442" s="118"/>
      <c r="HF442" s="118"/>
      <c r="HG442" s="118"/>
      <c r="HH442" s="118"/>
      <c r="HI442" s="118"/>
      <c r="HJ442" s="118"/>
      <c r="HK442" s="118"/>
      <c r="HL442" s="118"/>
      <c r="HM442" s="118"/>
      <c r="HN442" s="118"/>
      <c r="HO442" s="118"/>
      <c r="HP442" s="118"/>
    </row>
    <row r="443" spans="1:224" s="272" customFormat="1" ht="15.6" x14ac:dyDescent="0.25">
      <c r="A443" s="112"/>
      <c r="B443" s="283"/>
      <c r="C443" s="113"/>
      <c r="D443" s="279"/>
      <c r="E443" s="280"/>
      <c r="F443" s="281"/>
      <c r="H443" s="199"/>
      <c r="I443" s="238"/>
      <c r="J443" s="119"/>
      <c r="K443" s="120"/>
      <c r="L443" s="118"/>
      <c r="M443" s="118"/>
      <c r="N443" s="118"/>
      <c r="O443" s="118"/>
      <c r="P443" s="118"/>
      <c r="Q443" s="118"/>
      <c r="R443" s="118"/>
      <c r="S443" s="118"/>
      <c r="T443" s="118"/>
      <c r="U443" s="118"/>
      <c r="V443" s="118"/>
      <c r="W443" s="118"/>
      <c r="X443" s="118"/>
      <c r="Y443" s="118"/>
      <c r="Z443" s="118"/>
      <c r="AA443" s="118"/>
      <c r="AB443" s="118"/>
      <c r="AC443" s="118"/>
      <c r="AD443" s="118"/>
      <c r="AE443" s="118"/>
      <c r="AF443" s="118"/>
      <c r="AG443" s="118"/>
      <c r="AH443" s="118"/>
      <c r="AI443" s="118"/>
      <c r="AJ443" s="118"/>
      <c r="AK443" s="118"/>
      <c r="AL443" s="118"/>
      <c r="AM443" s="118"/>
      <c r="AN443" s="118"/>
      <c r="AO443" s="118"/>
      <c r="AP443" s="118"/>
      <c r="AQ443" s="118"/>
      <c r="AR443" s="118"/>
      <c r="AS443" s="118"/>
      <c r="AT443" s="118"/>
      <c r="AU443" s="118"/>
      <c r="AV443" s="118"/>
      <c r="AW443" s="118"/>
      <c r="AX443" s="118"/>
      <c r="AY443" s="118"/>
      <c r="AZ443" s="118"/>
      <c r="BA443" s="118"/>
      <c r="BB443" s="118"/>
      <c r="BC443" s="118"/>
      <c r="BD443" s="118"/>
      <c r="BE443" s="118"/>
      <c r="BF443" s="118"/>
      <c r="BG443" s="118"/>
      <c r="BH443" s="118"/>
      <c r="BI443" s="118"/>
      <c r="BJ443" s="118"/>
      <c r="BK443" s="118"/>
      <c r="BL443" s="118"/>
      <c r="BM443" s="118"/>
      <c r="BN443" s="118"/>
      <c r="BO443" s="118"/>
      <c r="BP443" s="118"/>
      <c r="BQ443" s="118"/>
      <c r="BR443" s="118"/>
      <c r="BS443" s="118"/>
      <c r="BT443" s="118"/>
      <c r="BU443" s="118"/>
      <c r="BV443" s="118"/>
      <c r="BW443" s="118"/>
      <c r="BX443" s="118"/>
      <c r="BY443" s="118"/>
      <c r="BZ443" s="118"/>
      <c r="CA443" s="118"/>
      <c r="CB443" s="118"/>
      <c r="CC443" s="118"/>
      <c r="CD443" s="118"/>
      <c r="CE443" s="118"/>
      <c r="CF443" s="118"/>
      <c r="CG443" s="118"/>
      <c r="CH443" s="118"/>
      <c r="CI443" s="118"/>
      <c r="CJ443" s="118"/>
      <c r="CK443" s="118"/>
      <c r="CL443" s="118"/>
      <c r="CM443" s="118"/>
      <c r="CN443" s="118"/>
      <c r="CO443" s="118"/>
      <c r="CP443" s="118"/>
      <c r="CQ443" s="118"/>
      <c r="CR443" s="118"/>
      <c r="CS443" s="118"/>
      <c r="CT443" s="118"/>
      <c r="CU443" s="118"/>
      <c r="CV443" s="118"/>
      <c r="CW443" s="118"/>
      <c r="CX443" s="118"/>
      <c r="CY443" s="118"/>
      <c r="CZ443" s="118"/>
      <c r="DA443" s="118"/>
      <c r="DB443" s="118"/>
      <c r="DC443" s="118"/>
      <c r="DD443" s="118"/>
      <c r="DE443" s="118"/>
      <c r="DF443" s="118"/>
      <c r="DG443" s="118"/>
      <c r="DH443" s="118"/>
      <c r="DI443" s="118"/>
      <c r="DJ443" s="118"/>
      <c r="DK443" s="118"/>
      <c r="DL443" s="118"/>
      <c r="DM443" s="118"/>
      <c r="DN443" s="118"/>
      <c r="DO443" s="118"/>
      <c r="DP443" s="118"/>
      <c r="DQ443" s="118"/>
      <c r="DR443" s="118"/>
      <c r="DS443" s="118"/>
      <c r="DT443" s="118"/>
      <c r="DU443" s="118"/>
      <c r="DV443" s="118"/>
      <c r="DW443" s="118"/>
      <c r="DX443" s="118"/>
      <c r="DY443" s="118"/>
      <c r="DZ443" s="118"/>
      <c r="EA443" s="118"/>
      <c r="EB443" s="118"/>
      <c r="EC443" s="118"/>
      <c r="ED443" s="118"/>
      <c r="EE443" s="118"/>
      <c r="EF443" s="118"/>
      <c r="EG443" s="118"/>
      <c r="EH443" s="118"/>
      <c r="EI443" s="118"/>
      <c r="EJ443" s="118"/>
      <c r="EK443" s="118"/>
      <c r="EL443" s="118"/>
      <c r="EM443" s="118"/>
      <c r="EN443" s="118"/>
      <c r="EO443" s="118"/>
      <c r="EP443" s="118"/>
      <c r="EQ443" s="118"/>
      <c r="ER443" s="118"/>
      <c r="ES443" s="118"/>
      <c r="ET443" s="118"/>
      <c r="EU443" s="118"/>
      <c r="EV443" s="118"/>
      <c r="EW443" s="118"/>
      <c r="EX443" s="118"/>
      <c r="EY443" s="118"/>
      <c r="EZ443" s="118"/>
      <c r="FA443" s="118"/>
      <c r="FB443" s="118"/>
      <c r="FC443" s="118"/>
      <c r="FD443" s="118"/>
      <c r="FE443" s="118"/>
      <c r="FF443" s="118"/>
      <c r="FG443" s="118"/>
      <c r="FH443" s="118"/>
      <c r="FI443" s="118"/>
      <c r="FJ443" s="118"/>
      <c r="FK443" s="118"/>
      <c r="FL443" s="118"/>
      <c r="FM443" s="118"/>
      <c r="FN443" s="118"/>
      <c r="FO443" s="118"/>
      <c r="FP443" s="118"/>
      <c r="FQ443" s="118"/>
      <c r="FR443" s="118"/>
      <c r="FS443" s="118"/>
      <c r="FT443" s="118"/>
      <c r="FU443" s="118"/>
      <c r="FV443" s="118"/>
      <c r="FW443" s="118"/>
      <c r="FX443" s="118"/>
      <c r="FY443" s="118"/>
      <c r="FZ443" s="118"/>
      <c r="GA443" s="118"/>
      <c r="GB443" s="118"/>
      <c r="GC443" s="118"/>
      <c r="GD443" s="118"/>
      <c r="GE443" s="118"/>
      <c r="GF443" s="118"/>
      <c r="GG443" s="118"/>
      <c r="GH443" s="118"/>
      <c r="GI443" s="118"/>
      <c r="GJ443" s="118"/>
      <c r="GK443" s="118"/>
      <c r="GL443" s="118"/>
      <c r="GM443" s="118"/>
      <c r="GN443" s="118"/>
      <c r="GO443" s="118"/>
      <c r="GP443" s="118"/>
      <c r="GQ443" s="118"/>
      <c r="GR443" s="118"/>
      <c r="GS443" s="118"/>
      <c r="GT443" s="118"/>
      <c r="GU443" s="118"/>
      <c r="GV443" s="118"/>
      <c r="GW443" s="118"/>
      <c r="GX443" s="118"/>
      <c r="GY443" s="118"/>
      <c r="GZ443" s="118"/>
      <c r="HA443" s="118"/>
      <c r="HB443" s="118"/>
      <c r="HC443" s="118"/>
      <c r="HD443" s="118"/>
      <c r="HE443" s="118"/>
      <c r="HF443" s="118"/>
      <c r="HG443" s="118"/>
      <c r="HH443" s="118"/>
      <c r="HI443" s="118"/>
      <c r="HJ443" s="118"/>
      <c r="HK443" s="118"/>
      <c r="HL443" s="118"/>
      <c r="HM443" s="118"/>
      <c r="HN443" s="118"/>
      <c r="HO443" s="118"/>
      <c r="HP443" s="118"/>
    </row>
    <row r="444" spans="1:224" s="272" customFormat="1" ht="17.399999999999999" x14ac:dyDescent="0.25">
      <c r="A444" s="112"/>
      <c r="B444" s="269"/>
      <c r="C444" s="113"/>
      <c r="D444" s="270"/>
      <c r="E444" s="271"/>
      <c r="F444" s="270"/>
      <c r="H444" s="199"/>
      <c r="I444" s="238"/>
      <c r="J444" s="119"/>
      <c r="K444" s="120"/>
      <c r="L444" s="118"/>
      <c r="M444" s="118"/>
      <c r="N444" s="118"/>
      <c r="O444" s="118"/>
      <c r="P444" s="118"/>
      <c r="Q444" s="118"/>
      <c r="R444" s="118"/>
      <c r="S444" s="118"/>
      <c r="T444" s="118"/>
      <c r="U444" s="118"/>
      <c r="V444" s="118"/>
      <c r="W444" s="118"/>
      <c r="X444" s="118"/>
      <c r="Y444" s="118"/>
      <c r="Z444" s="118"/>
      <c r="AA444" s="118"/>
      <c r="AB444" s="118"/>
      <c r="AC444" s="118"/>
      <c r="AD444" s="118"/>
      <c r="AE444" s="118"/>
      <c r="AF444" s="118"/>
      <c r="AG444" s="118"/>
      <c r="AH444" s="118"/>
      <c r="AI444" s="118"/>
      <c r="AJ444" s="118"/>
      <c r="AK444" s="118"/>
      <c r="AL444" s="118"/>
      <c r="AM444" s="118"/>
      <c r="AN444" s="118"/>
      <c r="AO444" s="118"/>
      <c r="AP444" s="118"/>
      <c r="AQ444" s="118"/>
      <c r="AR444" s="118"/>
      <c r="AS444" s="118"/>
      <c r="AT444" s="118"/>
      <c r="AU444" s="118"/>
      <c r="AV444" s="118"/>
      <c r="AW444" s="118"/>
      <c r="AX444" s="118"/>
      <c r="AY444" s="118"/>
      <c r="AZ444" s="118"/>
      <c r="BA444" s="118"/>
      <c r="BB444" s="118"/>
      <c r="BC444" s="118"/>
      <c r="BD444" s="118"/>
      <c r="BE444" s="118"/>
      <c r="BF444" s="118"/>
      <c r="BG444" s="118"/>
      <c r="BH444" s="118"/>
      <c r="BI444" s="118"/>
      <c r="BJ444" s="118"/>
      <c r="BK444" s="118"/>
      <c r="BL444" s="118"/>
      <c r="BM444" s="118"/>
      <c r="BN444" s="118"/>
      <c r="BO444" s="118"/>
      <c r="BP444" s="118"/>
      <c r="BQ444" s="118"/>
      <c r="BR444" s="118"/>
      <c r="BS444" s="118"/>
      <c r="BT444" s="118"/>
      <c r="BU444" s="118"/>
      <c r="BV444" s="118"/>
      <c r="BW444" s="118"/>
      <c r="BX444" s="118"/>
      <c r="BY444" s="118"/>
      <c r="BZ444" s="118"/>
      <c r="CA444" s="118"/>
      <c r="CB444" s="118"/>
      <c r="CC444" s="118"/>
      <c r="CD444" s="118"/>
      <c r="CE444" s="118"/>
      <c r="CF444" s="118"/>
      <c r="CG444" s="118"/>
      <c r="CH444" s="118"/>
      <c r="CI444" s="118"/>
      <c r="CJ444" s="118"/>
      <c r="CK444" s="118"/>
      <c r="CL444" s="118"/>
      <c r="CM444" s="118"/>
      <c r="CN444" s="118"/>
      <c r="CO444" s="118"/>
      <c r="CP444" s="118"/>
      <c r="CQ444" s="118"/>
      <c r="CR444" s="118"/>
      <c r="CS444" s="118"/>
      <c r="CT444" s="118"/>
      <c r="CU444" s="118"/>
      <c r="CV444" s="118"/>
      <c r="CW444" s="118"/>
      <c r="CX444" s="118"/>
      <c r="CY444" s="118"/>
      <c r="CZ444" s="118"/>
      <c r="DA444" s="118"/>
      <c r="DB444" s="118"/>
      <c r="DC444" s="118"/>
      <c r="DD444" s="118"/>
      <c r="DE444" s="118"/>
      <c r="DF444" s="118"/>
      <c r="DG444" s="118"/>
      <c r="DH444" s="118"/>
      <c r="DI444" s="118"/>
      <c r="DJ444" s="118"/>
      <c r="DK444" s="118"/>
      <c r="DL444" s="118"/>
      <c r="DM444" s="118"/>
      <c r="DN444" s="118"/>
      <c r="DO444" s="118"/>
      <c r="DP444" s="118"/>
      <c r="DQ444" s="118"/>
      <c r="DR444" s="118"/>
      <c r="DS444" s="118"/>
      <c r="DT444" s="118"/>
      <c r="DU444" s="118"/>
      <c r="DV444" s="118"/>
      <c r="DW444" s="118"/>
      <c r="DX444" s="118"/>
      <c r="DY444" s="118"/>
      <c r="DZ444" s="118"/>
      <c r="EA444" s="118"/>
      <c r="EB444" s="118"/>
      <c r="EC444" s="118"/>
      <c r="ED444" s="118"/>
      <c r="EE444" s="118"/>
      <c r="EF444" s="118"/>
      <c r="EG444" s="118"/>
      <c r="EH444" s="118"/>
      <c r="EI444" s="118"/>
      <c r="EJ444" s="118"/>
      <c r="EK444" s="118"/>
      <c r="EL444" s="118"/>
      <c r="EM444" s="118"/>
      <c r="EN444" s="118"/>
      <c r="EO444" s="118"/>
      <c r="EP444" s="118"/>
      <c r="EQ444" s="118"/>
      <c r="ER444" s="118"/>
      <c r="ES444" s="118"/>
      <c r="ET444" s="118"/>
      <c r="EU444" s="118"/>
      <c r="EV444" s="118"/>
      <c r="EW444" s="118"/>
      <c r="EX444" s="118"/>
      <c r="EY444" s="118"/>
      <c r="EZ444" s="118"/>
      <c r="FA444" s="118"/>
      <c r="FB444" s="118"/>
      <c r="FC444" s="118"/>
      <c r="FD444" s="118"/>
      <c r="FE444" s="118"/>
      <c r="FF444" s="118"/>
      <c r="FG444" s="118"/>
      <c r="FH444" s="118"/>
      <c r="FI444" s="118"/>
      <c r="FJ444" s="118"/>
      <c r="FK444" s="118"/>
      <c r="FL444" s="118"/>
      <c r="FM444" s="118"/>
      <c r="FN444" s="118"/>
      <c r="FO444" s="118"/>
      <c r="FP444" s="118"/>
      <c r="FQ444" s="118"/>
      <c r="FR444" s="118"/>
      <c r="FS444" s="118"/>
      <c r="FT444" s="118"/>
      <c r="FU444" s="118"/>
      <c r="FV444" s="118"/>
      <c r="FW444" s="118"/>
      <c r="FX444" s="118"/>
      <c r="FY444" s="118"/>
      <c r="FZ444" s="118"/>
      <c r="GA444" s="118"/>
      <c r="GB444" s="118"/>
      <c r="GC444" s="118"/>
      <c r="GD444" s="118"/>
      <c r="GE444" s="118"/>
      <c r="GF444" s="118"/>
      <c r="GG444" s="118"/>
      <c r="GH444" s="118"/>
      <c r="GI444" s="118"/>
      <c r="GJ444" s="118"/>
      <c r="GK444" s="118"/>
      <c r="GL444" s="118"/>
      <c r="GM444" s="118"/>
      <c r="GN444" s="118"/>
      <c r="GO444" s="118"/>
      <c r="GP444" s="118"/>
      <c r="GQ444" s="118"/>
      <c r="GR444" s="118"/>
      <c r="GS444" s="118"/>
      <c r="GT444" s="118"/>
      <c r="GU444" s="118"/>
      <c r="GV444" s="118"/>
      <c r="GW444" s="118"/>
      <c r="GX444" s="118"/>
      <c r="GY444" s="118"/>
      <c r="GZ444" s="118"/>
      <c r="HA444" s="118"/>
      <c r="HB444" s="118"/>
      <c r="HC444" s="118"/>
      <c r="HD444" s="118"/>
      <c r="HE444" s="118"/>
      <c r="HF444" s="118"/>
      <c r="HG444" s="118"/>
      <c r="HH444" s="118"/>
      <c r="HI444" s="118"/>
      <c r="HJ444" s="118"/>
      <c r="HK444" s="118"/>
      <c r="HL444" s="118"/>
      <c r="HM444" s="118"/>
      <c r="HN444" s="118"/>
      <c r="HO444" s="118"/>
      <c r="HP444" s="118"/>
    </row>
    <row r="445" spans="1:224" s="272" customFormat="1" ht="15.6" x14ac:dyDescent="0.25">
      <c r="A445" s="112"/>
      <c r="B445" s="113"/>
      <c r="C445" s="113"/>
      <c r="D445" s="275"/>
      <c r="E445" s="276"/>
      <c r="F445" s="277"/>
      <c r="H445" s="199"/>
      <c r="I445" s="238"/>
      <c r="J445" s="119"/>
      <c r="K445" s="120"/>
      <c r="L445" s="118"/>
      <c r="M445" s="118"/>
      <c r="N445" s="118"/>
      <c r="O445" s="118"/>
      <c r="P445" s="118"/>
      <c r="Q445" s="118"/>
      <c r="R445" s="118"/>
      <c r="S445" s="118"/>
      <c r="T445" s="118"/>
      <c r="U445" s="118"/>
      <c r="V445" s="118"/>
      <c r="W445" s="118"/>
      <c r="X445" s="118"/>
      <c r="Y445" s="118"/>
      <c r="Z445" s="118"/>
      <c r="AA445" s="118"/>
      <c r="AB445" s="118"/>
      <c r="AC445" s="118"/>
      <c r="AD445" s="118"/>
      <c r="AE445" s="118"/>
      <c r="AF445" s="118"/>
      <c r="AG445" s="118"/>
      <c r="AH445" s="118"/>
      <c r="AI445" s="118"/>
      <c r="AJ445" s="118"/>
      <c r="AK445" s="118"/>
      <c r="AL445" s="118"/>
      <c r="AM445" s="118"/>
      <c r="AN445" s="118"/>
      <c r="AO445" s="118"/>
      <c r="AP445" s="118"/>
      <c r="AQ445" s="118"/>
      <c r="AR445" s="118"/>
      <c r="AS445" s="118"/>
      <c r="AT445" s="118"/>
      <c r="AU445" s="118"/>
      <c r="AV445" s="118"/>
      <c r="AW445" s="118"/>
      <c r="AX445" s="118"/>
      <c r="AY445" s="118"/>
      <c r="AZ445" s="118"/>
      <c r="BA445" s="118"/>
      <c r="BB445" s="118"/>
      <c r="BC445" s="118"/>
      <c r="BD445" s="118"/>
      <c r="BE445" s="118"/>
      <c r="BF445" s="118"/>
      <c r="BG445" s="118"/>
      <c r="BH445" s="118"/>
      <c r="BI445" s="118"/>
      <c r="BJ445" s="118"/>
      <c r="BK445" s="118"/>
      <c r="BL445" s="118"/>
      <c r="BM445" s="118"/>
      <c r="BN445" s="118"/>
      <c r="BO445" s="118"/>
      <c r="BP445" s="118"/>
      <c r="BQ445" s="118"/>
      <c r="BR445" s="118"/>
      <c r="BS445" s="118"/>
      <c r="BT445" s="118"/>
      <c r="BU445" s="118"/>
      <c r="BV445" s="118"/>
      <c r="BW445" s="118"/>
      <c r="BX445" s="118"/>
      <c r="BY445" s="118"/>
      <c r="BZ445" s="118"/>
      <c r="CA445" s="118"/>
      <c r="CB445" s="118"/>
      <c r="CC445" s="118"/>
      <c r="CD445" s="118"/>
      <c r="CE445" s="118"/>
      <c r="CF445" s="118"/>
      <c r="CG445" s="118"/>
      <c r="CH445" s="118"/>
      <c r="CI445" s="118"/>
      <c r="CJ445" s="118"/>
      <c r="CK445" s="118"/>
      <c r="CL445" s="118"/>
      <c r="CM445" s="118"/>
      <c r="CN445" s="118"/>
      <c r="CO445" s="118"/>
      <c r="CP445" s="118"/>
      <c r="CQ445" s="118"/>
      <c r="CR445" s="118"/>
      <c r="CS445" s="118"/>
      <c r="CT445" s="118"/>
      <c r="CU445" s="118"/>
      <c r="CV445" s="118"/>
      <c r="CW445" s="118"/>
      <c r="CX445" s="118"/>
      <c r="CY445" s="118"/>
      <c r="CZ445" s="118"/>
      <c r="DA445" s="118"/>
      <c r="DB445" s="118"/>
      <c r="DC445" s="118"/>
      <c r="DD445" s="118"/>
      <c r="DE445" s="118"/>
      <c r="DF445" s="118"/>
      <c r="DG445" s="118"/>
      <c r="DH445" s="118"/>
      <c r="DI445" s="118"/>
      <c r="DJ445" s="118"/>
      <c r="DK445" s="118"/>
      <c r="DL445" s="118"/>
      <c r="DM445" s="118"/>
      <c r="DN445" s="118"/>
      <c r="DO445" s="118"/>
      <c r="DP445" s="118"/>
      <c r="DQ445" s="118"/>
      <c r="DR445" s="118"/>
      <c r="DS445" s="118"/>
      <c r="DT445" s="118"/>
      <c r="DU445" s="118"/>
      <c r="DV445" s="118"/>
      <c r="DW445" s="118"/>
      <c r="DX445" s="118"/>
      <c r="DY445" s="118"/>
      <c r="DZ445" s="118"/>
      <c r="EA445" s="118"/>
      <c r="EB445" s="118"/>
      <c r="EC445" s="118"/>
      <c r="ED445" s="118"/>
      <c r="EE445" s="118"/>
      <c r="EF445" s="118"/>
      <c r="EG445" s="118"/>
      <c r="EH445" s="118"/>
      <c r="EI445" s="118"/>
      <c r="EJ445" s="118"/>
      <c r="EK445" s="118"/>
      <c r="EL445" s="118"/>
      <c r="EM445" s="118"/>
      <c r="EN445" s="118"/>
      <c r="EO445" s="118"/>
      <c r="EP445" s="118"/>
      <c r="EQ445" s="118"/>
      <c r="ER445" s="118"/>
      <c r="ES445" s="118"/>
      <c r="ET445" s="118"/>
      <c r="EU445" s="118"/>
      <c r="EV445" s="118"/>
      <c r="EW445" s="118"/>
      <c r="EX445" s="118"/>
      <c r="EY445" s="118"/>
      <c r="EZ445" s="118"/>
      <c r="FA445" s="118"/>
      <c r="FB445" s="118"/>
      <c r="FC445" s="118"/>
      <c r="FD445" s="118"/>
      <c r="FE445" s="118"/>
      <c r="FF445" s="118"/>
      <c r="FG445" s="118"/>
      <c r="FH445" s="118"/>
      <c r="FI445" s="118"/>
      <c r="FJ445" s="118"/>
      <c r="FK445" s="118"/>
      <c r="FL445" s="118"/>
      <c r="FM445" s="118"/>
      <c r="FN445" s="118"/>
      <c r="FO445" s="118"/>
      <c r="FP445" s="118"/>
      <c r="FQ445" s="118"/>
      <c r="FR445" s="118"/>
      <c r="FS445" s="118"/>
      <c r="FT445" s="118"/>
      <c r="FU445" s="118"/>
      <c r="FV445" s="118"/>
      <c r="FW445" s="118"/>
      <c r="FX445" s="118"/>
      <c r="FY445" s="118"/>
      <c r="FZ445" s="118"/>
      <c r="GA445" s="118"/>
      <c r="GB445" s="118"/>
      <c r="GC445" s="118"/>
      <c r="GD445" s="118"/>
      <c r="GE445" s="118"/>
      <c r="GF445" s="118"/>
      <c r="GG445" s="118"/>
      <c r="GH445" s="118"/>
      <c r="GI445" s="118"/>
      <c r="GJ445" s="118"/>
      <c r="GK445" s="118"/>
      <c r="GL445" s="118"/>
      <c r="GM445" s="118"/>
      <c r="GN445" s="118"/>
      <c r="GO445" s="118"/>
      <c r="GP445" s="118"/>
      <c r="GQ445" s="118"/>
      <c r="GR445" s="118"/>
      <c r="GS445" s="118"/>
      <c r="GT445" s="118"/>
      <c r="GU445" s="118"/>
      <c r="GV445" s="118"/>
      <c r="GW445" s="118"/>
      <c r="GX445" s="118"/>
      <c r="GY445" s="118"/>
      <c r="GZ445" s="118"/>
      <c r="HA445" s="118"/>
      <c r="HB445" s="118"/>
      <c r="HC445" s="118"/>
      <c r="HD445" s="118"/>
      <c r="HE445" s="118"/>
      <c r="HF445" s="118"/>
      <c r="HG445" s="118"/>
      <c r="HH445" s="118"/>
      <c r="HI445" s="118"/>
      <c r="HJ445" s="118"/>
      <c r="HK445" s="118"/>
      <c r="HL445" s="118"/>
      <c r="HM445" s="118"/>
      <c r="HN445" s="118"/>
      <c r="HO445" s="118"/>
      <c r="HP445" s="118"/>
    </row>
    <row r="446" spans="1:224" s="272" customFormat="1" ht="15.6" x14ac:dyDescent="0.25">
      <c r="A446" s="112"/>
      <c r="B446" s="113"/>
      <c r="C446" s="113"/>
      <c r="D446" s="275"/>
      <c r="E446" s="276"/>
      <c r="F446" s="277"/>
      <c r="H446" s="199"/>
      <c r="I446" s="238"/>
      <c r="J446" s="119"/>
      <c r="K446" s="120"/>
      <c r="L446" s="118"/>
      <c r="M446" s="118"/>
      <c r="N446" s="118"/>
      <c r="O446" s="118"/>
      <c r="P446" s="118"/>
      <c r="Q446" s="118"/>
      <c r="R446" s="118"/>
      <c r="S446" s="118"/>
      <c r="T446" s="118"/>
      <c r="U446" s="118"/>
      <c r="V446" s="118"/>
      <c r="W446" s="118"/>
      <c r="X446" s="118"/>
      <c r="Y446" s="118"/>
      <c r="Z446" s="118"/>
      <c r="AA446" s="118"/>
      <c r="AB446" s="118"/>
      <c r="AC446" s="118"/>
      <c r="AD446" s="118"/>
      <c r="AE446" s="118"/>
      <c r="AF446" s="118"/>
      <c r="AG446" s="118"/>
      <c r="AH446" s="118"/>
      <c r="AI446" s="118"/>
      <c r="AJ446" s="118"/>
      <c r="AK446" s="118"/>
      <c r="AL446" s="118"/>
      <c r="AM446" s="118"/>
      <c r="AN446" s="118"/>
      <c r="AO446" s="118"/>
      <c r="AP446" s="118"/>
      <c r="AQ446" s="118"/>
      <c r="AR446" s="118"/>
      <c r="AS446" s="118"/>
      <c r="AT446" s="118"/>
      <c r="AU446" s="118"/>
      <c r="AV446" s="118"/>
      <c r="AW446" s="118"/>
      <c r="AX446" s="118"/>
      <c r="AY446" s="118"/>
      <c r="AZ446" s="118"/>
      <c r="BA446" s="118"/>
      <c r="BB446" s="118"/>
      <c r="BC446" s="118"/>
      <c r="BD446" s="118"/>
      <c r="BE446" s="118"/>
      <c r="BF446" s="118"/>
      <c r="BG446" s="118"/>
      <c r="BH446" s="118"/>
      <c r="BI446" s="118"/>
      <c r="BJ446" s="118"/>
      <c r="BK446" s="118"/>
      <c r="BL446" s="118"/>
      <c r="BM446" s="118"/>
      <c r="BN446" s="118"/>
      <c r="BO446" s="118"/>
      <c r="BP446" s="118"/>
      <c r="BQ446" s="118"/>
      <c r="BR446" s="118"/>
      <c r="BS446" s="118"/>
      <c r="BT446" s="118"/>
      <c r="BU446" s="118"/>
      <c r="BV446" s="118"/>
      <c r="BW446" s="118"/>
      <c r="BX446" s="118"/>
      <c r="BY446" s="118"/>
      <c r="BZ446" s="118"/>
      <c r="CA446" s="118"/>
      <c r="CB446" s="118"/>
      <c r="CC446" s="118"/>
      <c r="CD446" s="118"/>
      <c r="CE446" s="118"/>
      <c r="CF446" s="118"/>
      <c r="CG446" s="118"/>
      <c r="CH446" s="118"/>
      <c r="CI446" s="118"/>
      <c r="CJ446" s="118"/>
      <c r="CK446" s="118"/>
      <c r="CL446" s="118"/>
      <c r="CM446" s="118"/>
      <c r="CN446" s="118"/>
      <c r="CO446" s="118"/>
      <c r="CP446" s="118"/>
      <c r="CQ446" s="118"/>
      <c r="CR446" s="118"/>
      <c r="CS446" s="118"/>
      <c r="CT446" s="118"/>
      <c r="CU446" s="118"/>
      <c r="CV446" s="118"/>
      <c r="CW446" s="118"/>
      <c r="CX446" s="118"/>
      <c r="CY446" s="118"/>
      <c r="CZ446" s="118"/>
      <c r="DA446" s="118"/>
      <c r="DB446" s="118"/>
      <c r="DC446" s="118"/>
      <c r="DD446" s="118"/>
      <c r="DE446" s="118"/>
      <c r="DF446" s="118"/>
      <c r="DG446" s="118"/>
      <c r="DH446" s="118"/>
      <c r="DI446" s="118"/>
      <c r="DJ446" s="118"/>
      <c r="DK446" s="118"/>
      <c r="DL446" s="118"/>
      <c r="DM446" s="118"/>
      <c r="DN446" s="118"/>
      <c r="DO446" s="118"/>
      <c r="DP446" s="118"/>
      <c r="DQ446" s="118"/>
      <c r="DR446" s="118"/>
      <c r="DS446" s="118"/>
      <c r="DT446" s="118"/>
      <c r="DU446" s="118"/>
      <c r="DV446" s="118"/>
      <c r="DW446" s="118"/>
      <c r="DX446" s="118"/>
      <c r="DY446" s="118"/>
      <c r="DZ446" s="118"/>
      <c r="EA446" s="118"/>
      <c r="EB446" s="118"/>
      <c r="EC446" s="118"/>
      <c r="ED446" s="118"/>
      <c r="EE446" s="118"/>
      <c r="EF446" s="118"/>
      <c r="EG446" s="118"/>
      <c r="EH446" s="118"/>
      <c r="EI446" s="118"/>
      <c r="EJ446" s="118"/>
      <c r="EK446" s="118"/>
      <c r="EL446" s="118"/>
      <c r="EM446" s="118"/>
      <c r="EN446" s="118"/>
      <c r="EO446" s="118"/>
      <c r="EP446" s="118"/>
      <c r="EQ446" s="118"/>
      <c r="ER446" s="118"/>
      <c r="ES446" s="118"/>
      <c r="ET446" s="118"/>
      <c r="EU446" s="118"/>
      <c r="EV446" s="118"/>
      <c r="EW446" s="118"/>
      <c r="EX446" s="118"/>
      <c r="EY446" s="118"/>
      <c r="EZ446" s="118"/>
      <c r="FA446" s="118"/>
      <c r="FB446" s="118"/>
      <c r="FC446" s="118"/>
      <c r="FD446" s="118"/>
      <c r="FE446" s="118"/>
      <c r="FF446" s="118"/>
      <c r="FG446" s="118"/>
      <c r="FH446" s="118"/>
      <c r="FI446" s="118"/>
      <c r="FJ446" s="118"/>
      <c r="FK446" s="118"/>
      <c r="FL446" s="118"/>
      <c r="FM446" s="118"/>
      <c r="FN446" s="118"/>
      <c r="FO446" s="118"/>
      <c r="FP446" s="118"/>
      <c r="FQ446" s="118"/>
      <c r="FR446" s="118"/>
      <c r="FS446" s="118"/>
      <c r="FT446" s="118"/>
      <c r="FU446" s="118"/>
      <c r="FV446" s="118"/>
      <c r="FW446" s="118"/>
      <c r="FX446" s="118"/>
      <c r="FY446" s="118"/>
      <c r="FZ446" s="118"/>
      <c r="GA446" s="118"/>
      <c r="GB446" s="118"/>
      <c r="GC446" s="118"/>
      <c r="GD446" s="118"/>
      <c r="GE446" s="118"/>
      <c r="GF446" s="118"/>
      <c r="GG446" s="118"/>
      <c r="GH446" s="118"/>
      <c r="GI446" s="118"/>
      <c r="GJ446" s="118"/>
      <c r="GK446" s="118"/>
      <c r="GL446" s="118"/>
      <c r="GM446" s="118"/>
      <c r="GN446" s="118"/>
      <c r="GO446" s="118"/>
      <c r="GP446" s="118"/>
      <c r="GQ446" s="118"/>
      <c r="GR446" s="118"/>
      <c r="GS446" s="118"/>
      <c r="GT446" s="118"/>
      <c r="GU446" s="118"/>
      <c r="GV446" s="118"/>
      <c r="GW446" s="118"/>
      <c r="GX446" s="118"/>
      <c r="GY446" s="118"/>
      <c r="GZ446" s="118"/>
      <c r="HA446" s="118"/>
      <c r="HB446" s="118"/>
      <c r="HC446" s="118"/>
      <c r="HD446" s="118"/>
      <c r="HE446" s="118"/>
      <c r="HF446" s="118"/>
      <c r="HG446" s="118"/>
      <c r="HH446" s="118"/>
      <c r="HI446" s="118"/>
      <c r="HJ446" s="118"/>
      <c r="HK446" s="118"/>
      <c r="HL446" s="118"/>
      <c r="HM446" s="118"/>
      <c r="HN446" s="118"/>
      <c r="HO446" s="118"/>
      <c r="HP446" s="118"/>
    </row>
    <row r="447" spans="1:224" s="272" customFormat="1" x14ac:dyDescent="0.25">
      <c r="A447" s="112"/>
      <c r="B447" s="113"/>
      <c r="C447" s="113"/>
      <c r="D447" s="279"/>
      <c r="E447" s="280"/>
      <c r="F447" s="281"/>
      <c r="H447" s="199"/>
      <c r="I447" s="238"/>
      <c r="J447" s="119"/>
      <c r="K447" s="120"/>
      <c r="L447" s="118"/>
      <c r="M447" s="118"/>
      <c r="N447" s="118"/>
      <c r="O447" s="118"/>
      <c r="P447" s="118"/>
      <c r="Q447" s="118"/>
      <c r="R447" s="118"/>
      <c r="S447" s="118"/>
      <c r="T447" s="118"/>
      <c r="U447" s="118"/>
      <c r="V447" s="118"/>
      <c r="W447" s="118"/>
      <c r="X447" s="118"/>
      <c r="Y447" s="118"/>
      <c r="Z447" s="118"/>
      <c r="AA447" s="118"/>
      <c r="AB447" s="118"/>
      <c r="AC447" s="118"/>
      <c r="AD447" s="118"/>
      <c r="AE447" s="118"/>
      <c r="AF447" s="118"/>
      <c r="AG447" s="118"/>
      <c r="AH447" s="118"/>
      <c r="AI447" s="118"/>
      <c r="AJ447" s="118"/>
      <c r="AK447" s="118"/>
      <c r="AL447" s="118"/>
      <c r="AM447" s="118"/>
      <c r="AN447" s="118"/>
      <c r="AO447" s="118"/>
      <c r="AP447" s="118"/>
      <c r="AQ447" s="118"/>
      <c r="AR447" s="118"/>
      <c r="AS447" s="118"/>
      <c r="AT447" s="118"/>
      <c r="AU447" s="118"/>
      <c r="AV447" s="118"/>
      <c r="AW447" s="118"/>
      <c r="AX447" s="118"/>
      <c r="AY447" s="118"/>
      <c r="AZ447" s="118"/>
      <c r="BA447" s="118"/>
      <c r="BB447" s="118"/>
      <c r="BC447" s="118"/>
      <c r="BD447" s="118"/>
      <c r="BE447" s="118"/>
      <c r="BF447" s="118"/>
      <c r="BG447" s="118"/>
      <c r="BH447" s="118"/>
      <c r="BI447" s="118"/>
      <c r="BJ447" s="118"/>
      <c r="BK447" s="118"/>
      <c r="BL447" s="118"/>
      <c r="BM447" s="118"/>
      <c r="BN447" s="118"/>
      <c r="BO447" s="118"/>
      <c r="BP447" s="118"/>
      <c r="BQ447" s="118"/>
      <c r="BR447" s="118"/>
      <c r="BS447" s="118"/>
      <c r="BT447" s="118"/>
      <c r="BU447" s="118"/>
      <c r="BV447" s="118"/>
      <c r="BW447" s="118"/>
      <c r="BX447" s="118"/>
      <c r="BY447" s="118"/>
      <c r="BZ447" s="118"/>
      <c r="CA447" s="118"/>
      <c r="CB447" s="118"/>
      <c r="CC447" s="118"/>
      <c r="CD447" s="118"/>
      <c r="CE447" s="118"/>
      <c r="CF447" s="118"/>
      <c r="CG447" s="118"/>
      <c r="CH447" s="118"/>
      <c r="CI447" s="118"/>
      <c r="CJ447" s="118"/>
      <c r="CK447" s="118"/>
      <c r="CL447" s="118"/>
      <c r="CM447" s="118"/>
      <c r="CN447" s="118"/>
      <c r="CO447" s="118"/>
      <c r="CP447" s="118"/>
      <c r="CQ447" s="118"/>
      <c r="CR447" s="118"/>
      <c r="CS447" s="118"/>
      <c r="CT447" s="118"/>
      <c r="CU447" s="118"/>
      <c r="CV447" s="118"/>
      <c r="CW447" s="118"/>
      <c r="CX447" s="118"/>
      <c r="CY447" s="118"/>
      <c r="CZ447" s="118"/>
      <c r="DA447" s="118"/>
      <c r="DB447" s="118"/>
      <c r="DC447" s="118"/>
      <c r="DD447" s="118"/>
      <c r="DE447" s="118"/>
      <c r="DF447" s="118"/>
      <c r="DG447" s="118"/>
      <c r="DH447" s="118"/>
      <c r="DI447" s="118"/>
      <c r="DJ447" s="118"/>
      <c r="DK447" s="118"/>
      <c r="DL447" s="118"/>
      <c r="DM447" s="118"/>
      <c r="DN447" s="118"/>
      <c r="DO447" s="118"/>
      <c r="DP447" s="118"/>
      <c r="DQ447" s="118"/>
      <c r="DR447" s="118"/>
      <c r="DS447" s="118"/>
      <c r="DT447" s="118"/>
      <c r="DU447" s="118"/>
      <c r="DV447" s="118"/>
      <c r="DW447" s="118"/>
      <c r="DX447" s="118"/>
      <c r="DY447" s="118"/>
      <c r="DZ447" s="118"/>
      <c r="EA447" s="118"/>
      <c r="EB447" s="118"/>
      <c r="EC447" s="118"/>
      <c r="ED447" s="118"/>
      <c r="EE447" s="118"/>
      <c r="EF447" s="118"/>
      <c r="EG447" s="118"/>
      <c r="EH447" s="118"/>
      <c r="EI447" s="118"/>
      <c r="EJ447" s="118"/>
      <c r="EK447" s="118"/>
      <c r="EL447" s="118"/>
      <c r="EM447" s="118"/>
      <c r="EN447" s="118"/>
      <c r="EO447" s="118"/>
      <c r="EP447" s="118"/>
      <c r="EQ447" s="118"/>
      <c r="ER447" s="118"/>
      <c r="ES447" s="118"/>
      <c r="ET447" s="118"/>
      <c r="EU447" s="118"/>
      <c r="EV447" s="118"/>
      <c r="EW447" s="118"/>
      <c r="EX447" s="118"/>
      <c r="EY447" s="118"/>
      <c r="EZ447" s="118"/>
      <c r="FA447" s="118"/>
      <c r="FB447" s="118"/>
      <c r="FC447" s="118"/>
      <c r="FD447" s="118"/>
      <c r="FE447" s="118"/>
      <c r="FF447" s="118"/>
      <c r="FG447" s="118"/>
      <c r="FH447" s="118"/>
      <c r="FI447" s="118"/>
      <c r="FJ447" s="118"/>
      <c r="FK447" s="118"/>
      <c r="FL447" s="118"/>
      <c r="FM447" s="118"/>
      <c r="FN447" s="118"/>
      <c r="FO447" s="118"/>
      <c r="FP447" s="118"/>
      <c r="FQ447" s="118"/>
      <c r="FR447" s="118"/>
      <c r="FS447" s="118"/>
      <c r="FT447" s="118"/>
      <c r="FU447" s="118"/>
      <c r="FV447" s="118"/>
      <c r="FW447" s="118"/>
      <c r="FX447" s="118"/>
      <c r="FY447" s="118"/>
      <c r="FZ447" s="118"/>
      <c r="GA447" s="118"/>
      <c r="GB447" s="118"/>
      <c r="GC447" s="118"/>
      <c r="GD447" s="118"/>
      <c r="GE447" s="118"/>
      <c r="GF447" s="118"/>
      <c r="GG447" s="118"/>
      <c r="GH447" s="118"/>
      <c r="GI447" s="118"/>
      <c r="GJ447" s="118"/>
      <c r="GK447" s="118"/>
      <c r="GL447" s="118"/>
      <c r="GM447" s="118"/>
      <c r="GN447" s="118"/>
      <c r="GO447" s="118"/>
      <c r="GP447" s="118"/>
      <c r="GQ447" s="118"/>
      <c r="GR447" s="118"/>
      <c r="GS447" s="118"/>
      <c r="GT447" s="118"/>
      <c r="GU447" s="118"/>
      <c r="GV447" s="118"/>
      <c r="GW447" s="118"/>
      <c r="GX447" s="118"/>
      <c r="GY447" s="118"/>
      <c r="GZ447" s="118"/>
      <c r="HA447" s="118"/>
      <c r="HB447" s="118"/>
      <c r="HC447" s="118"/>
      <c r="HD447" s="118"/>
      <c r="HE447" s="118"/>
      <c r="HF447" s="118"/>
      <c r="HG447" s="118"/>
      <c r="HH447" s="118"/>
      <c r="HI447" s="118"/>
      <c r="HJ447" s="118"/>
      <c r="HK447" s="118"/>
      <c r="HL447" s="118"/>
      <c r="HM447" s="118"/>
      <c r="HN447" s="118"/>
      <c r="HO447" s="118"/>
      <c r="HP447" s="118"/>
    </row>
    <row r="448" spans="1:224" s="272" customFormat="1" x14ac:dyDescent="0.25">
      <c r="A448" s="112"/>
      <c r="B448" s="113"/>
      <c r="C448" s="113"/>
      <c r="D448" s="279"/>
      <c r="E448" s="280"/>
      <c r="F448" s="281"/>
      <c r="H448" s="199"/>
      <c r="I448" s="238"/>
      <c r="J448" s="119"/>
      <c r="K448" s="120"/>
      <c r="L448" s="118"/>
      <c r="M448" s="118"/>
      <c r="N448" s="118"/>
      <c r="O448" s="118"/>
      <c r="P448" s="118"/>
      <c r="Q448" s="118"/>
      <c r="R448" s="118"/>
      <c r="S448" s="118"/>
      <c r="T448" s="118"/>
      <c r="U448" s="118"/>
      <c r="V448" s="118"/>
      <c r="W448" s="118"/>
      <c r="X448" s="118"/>
      <c r="Y448" s="118"/>
      <c r="Z448" s="118"/>
      <c r="AA448" s="118"/>
      <c r="AB448" s="118"/>
      <c r="AC448" s="118"/>
      <c r="AD448" s="118"/>
      <c r="AE448" s="118"/>
      <c r="AF448" s="118"/>
      <c r="AG448" s="118"/>
      <c r="AH448" s="118"/>
      <c r="AI448" s="118"/>
      <c r="AJ448" s="118"/>
      <c r="AK448" s="118"/>
      <c r="AL448" s="118"/>
      <c r="AM448" s="118"/>
      <c r="AN448" s="118"/>
      <c r="AO448" s="118"/>
      <c r="AP448" s="118"/>
      <c r="AQ448" s="118"/>
      <c r="AR448" s="118"/>
      <c r="AS448" s="118"/>
      <c r="AT448" s="118"/>
      <c r="AU448" s="118"/>
      <c r="AV448" s="118"/>
      <c r="AW448" s="118"/>
      <c r="AX448" s="118"/>
      <c r="AY448" s="118"/>
      <c r="AZ448" s="118"/>
      <c r="BA448" s="118"/>
      <c r="BB448" s="118"/>
      <c r="BC448" s="118"/>
      <c r="BD448" s="118"/>
      <c r="BE448" s="118"/>
      <c r="BF448" s="118"/>
      <c r="BG448" s="118"/>
      <c r="BH448" s="118"/>
      <c r="BI448" s="118"/>
      <c r="BJ448" s="118"/>
      <c r="BK448" s="118"/>
      <c r="BL448" s="118"/>
      <c r="BM448" s="118"/>
      <c r="BN448" s="118"/>
      <c r="BO448" s="118"/>
      <c r="BP448" s="118"/>
      <c r="BQ448" s="118"/>
      <c r="BR448" s="118"/>
      <c r="BS448" s="118"/>
      <c r="BT448" s="118"/>
      <c r="BU448" s="118"/>
      <c r="BV448" s="118"/>
      <c r="BW448" s="118"/>
      <c r="BX448" s="118"/>
      <c r="BY448" s="118"/>
      <c r="BZ448" s="118"/>
      <c r="CA448" s="118"/>
      <c r="CB448" s="118"/>
      <c r="CC448" s="118"/>
      <c r="CD448" s="118"/>
      <c r="CE448" s="118"/>
      <c r="CF448" s="118"/>
      <c r="CG448" s="118"/>
      <c r="CH448" s="118"/>
      <c r="CI448" s="118"/>
      <c r="CJ448" s="118"/>
      <c r="CK448" s="118"/>
      <c r="CL448" s="118"/>
      <c r="CM448" s="118"/>
      <c r="CN448" s="118"/>
      <c r="CO448" s="118"/>
      <c r="CP448" s="118"/>
      <c r="CQ448" s="118"/>
      <c r="CR448" s="118"/>
      <c r="CS448" s="118"/>
      <c r="CT448" s="118"/>
      <c r="CU448" s="118"/>
      <c r="CV448" s="118"/>
      <c r="CW448" s="118"/>
      <c r="CX448" s="118"/>
      <c r="CY448" s="118"/>
      <c r="CZ448" s="118"/>
      <c r="DA448" s="118"/>
      <c r="DB448" s="118"/>
      <c r="DC448" s="118"/>
      <c r="DD448" s="118"/>
      <c r="DE448" s="118"/>
      <c r="DF448" s="118"/>
      <c r="DG448" s="118"/>
      <c r="DH448" s="118"/>
      <c r="DI448" s="118"/>
      <c r="DJ448" s="118"/>
      <c r="DK448" s="118"/>
      <c r="DL448" s="118"/>
      <c r="DM448" s="118"/>
      <c r="DN448" s="118"/>
      <c r="DO448" s="118"/>
      <c r="DP448" s="118"/>
      <c r="DQ448" s="118"/>
      <c r="DR448" s="118"/>
      <c r="DS448" s="118"/>
      <c r="DT448" s="118"/>
      <c r="DU448" s="118"/>
      <c r="DV448" s="118"/>
      <c r="DW448" s="118"/>
      <c r="DX448" s="118"/>
      <c r="DY448" s="118"/>
      <c r="DZ448" s="118"/>
      <c r="EA448" s="118"/>
      <c r="EB448" s="118"/>
      <c r="EC448" s="118"/>
      <c r="ED448" s="118"/>
      <c r="EE448" s="118"/>
      <c r="EF448" s="118"/>
      <c r="EG448" s="118"/>
      <c r="EH448" s="118"/>
      <c r="EI448" s="118"/>
      <c r="EJ448" s="118"/>
      <c r="EK448" s="118"/>
      <c r="EL448" s="118"/>
      <c r="EM448" s="118"/>
      <c r="EN448" s="118"/>
      <c r="EO448" s="118"/>
      <c r="EP448" s="118"/>
      <c r="EQ448" s="118"/>
      <c r="ER448" s="118"/>
      <c r="ES448" s="118"/>
      <c r="ET448" s="118"/>
      <c r="EU448" s="118"/>
      <c r="EV448" s="118"/>
      <c r="EW448" s="118"/>
      <c r="EX448" s="118"/>
      <c r="EY448" s="118"/>
      <c r="EZ448" s="118"/>
      <c r="FA448" s="118"/>
      <c r="FB448" s="118"/>
      <c r="FC448" s="118"/>
      <c r="FD448" s="118"/>
      <c r="FE448" s="118"/>
      <c r="FF448" s="118"/>
      <c r="FG448" s="118"/>
      <c r="FH448" s="118"/>
      <c r="FI448" s="118"/>
      <c r="FJ448" s="118"/>
      <c r="FK448" s="118"/>
      <c r="FL448" s="118"/>
      <c r="FM448" s="118"/>
      <c r="FN448" s="118"/>
      <c r="FO448" s="118"/>
      <c r="FP448" s="118"/>
      <c r="FQ448" s="118"/>
      <c r="FR448" s="118"/>
      <c r="FS448" s="118"/>
      <c r="FT448" s="118"/>
      <c r="FU448" s="118"/>
      <c r="FV448" s="118"/>
      <c r="FW448" s="118"/>
      <c r="FX448" s="118"/>
      <c r="FY448" s="118"/>
      <c r="FZ448" s="118"/>
      <c r="GA448" s="118"/>
      <c r="GB448" s="118"/>
      <c r="GC448" s="118"/>
      <c r="GD448" s="118"/>
      <c r="GE448" s="118"/>
      <c r="GF448" s="118"/>
      <c r="GG448" s="118"/>
      <c r="GH448" s="118"/>
      <c r="GI448" s="118"/>
      <c r="GJ448" s="118"/>
      <c r="GK448" s="118"/>
      <c r="GL448" s="118"/>
      <c r="GM448" s="118"/>
      <c r="GN448" s="118"/>
      <c r="GO448" s="118"/>
      <c r="GP448" s="118"/>
      <c r="GQ448" s="118"/>
      <c r="GR448" s="118"/>
      <c r="GS448" s="118"/>
      <c r="GT448" s="118"/>
      <c r="GU448" s="118"/>
      <c r="GV448" s="118"/>
      <c r="GW448" s="118"/>
      <c r="GX448" s="118"/>
      <c r="GY448" s="118"/>
      <c r="GZ448" s="118"/>
      <c r="HA448" s="118"/>
      <c r="HB448" s="118"/>
      <c r="HC448" s="118"/>
      <c r="HD448" s="118"/>
      <c r="HE448" s="118"/>
      <c r="HF448" s="118"/>
      <c r="HG448" s="118"/>
      <c r="HH448" s="118"/>
      <c r="HI448" s="118"/>
      <c r="HJ448" s="118"/>
      <c r="HK448" s="118"/>
      <c r="HL448" s="118"/>
      <c r="HM448" s="118"/>
      <c r="HN448" s="118"/>
      <c r="HO448" s="118"/>
      <c r="HP448" s="118"/>
    </row>
    <row r="449" spans="1:224" s="272" customFormat="1" ht="15.6" x14ac:dyDescent="0.25">
      <c r="A449" s="112"/>
      <c r="B449" s="113"/>
      <c r="C449" s="113"/>
      <c r="D449" s="275"/>
      <c r="E449" s="276"/>
      <c r="F449" s="277"/>
      <c r="H449" s="199"/>
      <c r="I449" s="238"/>
      <c r="J449" s="119"/>
      <c r="K449" s="120"/>
      <c r="L449" s="118"/>
      <c r="M449" s="118"/>
      <c r="N449" s="118"/>
      <c r="O449" s="118"/>
      <c r="P449" s="118"/>
      <c r="Q449" s="118"/>
      <c r="R449" s="118"/>
      <c r="S449" s="118"/>
      <c r="T449" s="118"/>
      <c r="U449" s="118"/>
      <c r="V449" s="118"/>
      <c r="W449" s="118"/>
      <c r="X449" s="118"/>
      <c r="Y449" s="118"/>
      <c r="Z449" s="118"/>
      <c r="AA449" s="118"/>
      <c r="AB449" s="118"/>
      <c r="AC449" s="118"/>
      <c r="AD449" s="118"/>
      <c r="AE449" s="118"/>
      <c r="AF449" s="118"/>
      <c r="AG449" s="118"/>
      <c r="AH449" s="118"/>
      <c r="AI449" s="118"/>
      <c r="AJ449" s="118"/>
      <c r="AK449" s="118"/>
      <c r="AL449" s="118"/>
      <c r="AM449" s="118"/>
      <c r="AN449" s="118"/>
      <c r="AO449" s="118"/>
      <c r="AP449" s="118"/>
      <c r="AQ449" s="118"/>
      <c r="AR449" s="118"/>
      <c r="AS449" s="118"/>
      <c r="AT449" s="118"/>
      <c r="AU449" s="118"/>
      <c r="AV449" s="118"/>
      <c r="AW449" s="118"/>
      <c r="AX449" s="118"/>
      <c r="AY449" s="118"/>
      <c r="AZ449" s="118"/>
      <c r="BA449" s="118"/>
      <c r="BB449" s="118"/>
      <c r="BC449" s="118"/>
      <c r="BD449" s="118"/>
      <c r="BE449" s="118"/>
      <c r="BF449" s="118"/>
      <c r="BG449" s="118"/>
      <c r="BH449" s="118"/>
      <c r="BI449" s="118"/>
      <c r="BJ449" s="118"/>
      <c r="BK449" s="118"/>
      <c r="BL449" s="118"/>
      <c r="BM449" s="118"/>
      <c r="BN449" s="118"/>
      <c r="BO449" s="118"/>
      <c r="BP449" s="118"/>
      <c r="BQ449" s="118"/>
      <c r="BR449" s="118"/>
      <c r="BS449" s="118"/>
      <c r="BT449" s="118"/>
      <c r="BU449" s="118"/>
      <c r="BV449" s="118"/>
      <c r="BW449" s="118"/>
      <c r="BX449" s="118"/>
      <c r="BY449" s="118"/>
      <c r="BZ449" s="118"/>
      <c r="CA449" s="118"/>
      <c r="CB449" s="118"/>
      <c r="CC449" s="118"/>
      <c r="CD449" s="118"/>
      <c r="CE449" s="118"/>
      <c r="CF449" s="118"/>
      <c r="CG449" s="118"/>
      <c r="CH449" s="118"/>
      <c r="CI449" s="118"/>
      <c r="CJ449" s="118"/>
      <c r="CK449" s="118"/>
      <c r="CL449" s="118"/>
      <c r="CM449" s="118"/>
      <c r="CN449" s="118"/>
      <c r="CO449" s="118"/>
      <c r="CP449" s="118"/>
      <c r="CQ449" s="118"/>
      <c r="CR449" s="118"/>
      <c r="CS449" s="118"/>
      <c r="CT449" s="118"/>
      <c r="CU449" s="118"/>
      <c r="CV449" s="118"/>
      <c r="CW449" s="118"/>
      <c r="CX449" s="118"/>
      <c r="CY449" s="118"/>
      <c r="CZ449" s="118"/>
      <c r="DA449" s="118"/>
      <c r="DB449" s="118"/>
      <c r="DC449" s="118"/>
      <c r="DD449" s="118"/>
      <c r="DE449" s="118"/>
      <c r="DF449" s="118"/>
      <c r="DG449" s="118"/>
      <c r="DH449" s="118"/>
      <c r="DI449" s="118"/>
      <c r="DJ449" s="118"/>
      <c r="DK449" s="118"/>
      <c r="DL449" s="118"/>
      <c r="DM449" s="118"/>
      <c r="DN449" s="118"/>
      <c r="DO449" s="118"/>
      <c r="DP449" s="118"/>
      <c r="DQ449" s="118"/>
      <c r="DR449" s="118"/>
      <c r="DS449" s="118"/>
      <c r="DT449" s="118"/>
      <c r="DU449" s="118"/>
      <c r="DV449" s="118"/>
      <c r="DW449" s="118"/>
      <c r="DX449" s="118"/>
      <c r="DY449" s="118"/>
      <c r="DZ449" s="118"/>
      <c r="EA449" s="118"/>
      <c r="EB449" s="118"/>
      <c r="EC449" s="118"/>
      <c r="ED449" s="118"/>
      <c r="EE449" s="118"/>
      <c r="EF449" s="118"/>
      <c r="EG449" s="118"/>
      <c r="EH449" s="118"/>
      <c r="EI449" s="118"/>
      <c r="EJ449" s="118"/>
      <c r="EK449" s="118"/>
      <c r="EL449" s="118"/>
      <c r="EM449" s="118"/>
      <c r="EN449" s="118"/>
      <c r="EO449" s="118"/>
      <c r="EP449" s="118"/>
      <c r="EQ449" s="118"/>
      <c r="ER449" s="118"/>
      <c r="ES449" s="118"/>
      <c r="ET449" s="118"/>
      <c r="EU449" s="118"/>
      <c r="EV449" s="118"/>
      <c r="EW449" s="118"/>
      <c r="EX449" s="118"/>
      <c r="EY449" s="118"/>
      <c r="EZ449" s="118"/>
      <c r="FA449" s="118"/>
      <c r="FB449" s="118"/>
      <c r="FC449" s="118"/>
      <c r="FD449" s="118"/>
      <c r="FE449" s="118"/>
      <c r="FF449" s="118"/>
      <c r="FG449" s="118"/>
      <c r="FH449" s="118"/>
      <c r="FI449" s="118"/>
      <c r="FJ449" s="118"/>
      <c r="FK449" s="118"/>
      <c r="FL449" s="118"/>
      <c r="FM449" s="118"/>
      <c r="FN449" s="118"/>
      <c r="FO449" s="118"/>
      <c r="FP449" s="118"/>
      <c r="FQ449" s="118"/>
      <c r="FR449" s="118"/>
      <c r="FS449" s="118"/>
      <c r="FT449" s="118"/>
      <c r="FU449" s="118"/>
      <c r="FV449" s="118"/>
      <c r="FW449" s="118"/>
      <c r="FX449" s="118"/>
      <c r="FY449" s="118"/>
      <c r="FZ449" s="118"/>
      <c r="GA449" s="118"/>
      <c r="GB449" s="118"/>
      <c r="GC449" s="118"/>
      <c r="GD449" s="118"/>
      <c r="GE449" s="118"/>
      <c r="GF449" s="118"/>
      <c r="GG449" s="118"/>
      <c r="GH449" s="118"/>
      <c r="GI449" s="118"/>
      <c r="GJ449" s="118"/>
      <c r="GK449" s="118"/>
      <c r="GL449" s="118"/>
      <c r="GM449" s="118"/>
      <c r="GN449" s="118"/>
      <c r="GO449" s="118"/>
      <c r="GP449" s="118"/>
      <c r="GQ449" s="118"/>
      <c r="GR449" s="118"/>
      <c r="GS449" s="118"/>
      <c r="GT449" s="118"/>
      <c r="GU449" s="118"/>
      <c r="GV449" s="118"/>
      <c r="GW449" s="118"/>
      <c r="GX449" s="118"/>
      <c r="GY449" s="118"/>
      <c r="GZ449" s="118"/>
      <c r="HA449" s="118"/>
      <c r="HB449" s="118"/>
      <c r="HC449" s="118"/>
      <c r="HD449" s="118"/>
      <c r="HE449" s="118"/>
      <c r="HF449" s="118"/>
      <c r="HG449" s="118"/>
      <c r="HH449" s="118"/>
      <c r="HI449" s="118"/>
      <c r="HJ449" s="118"/>
      <c r="HK449" s="118"/>
      <c r="HL449" s="118"/>
      <c r="HM449" s="118"/>
      <c r="HN449" s="118"/>
      <c r="HO449" s="118"/>
      <c r="HP449" s="118"/>
    </row>
    <row r="450" spans="1:224" s="272" customFormat="1" x14ac:dyDescent="0.25">
      <c r="A450" s="112"/>
      <c r="B450" s="113"/>
      <c r="C450" s="113"/>
      <c r="D450" s="279"/>
      <c r="E450" s="280"/>
      <c r="F450" s="281"/>
      <c r="H450" s="199"/>
      <c r="I450" s="238"/>
      <c r="J450" s="119"/>
      <c r="K450" s="120"/>
      <c r="L450" s="118"/>
      <c r="M450" s="118"/>
      <c r="N450" s="118"/>
      <c r="O450" s="118"/>
      <c r="P450" s="118"/>
      <c r="Q450" s="118"/>
      <c r="R450" s="118"/>
      <c r="S450" s="118"/>
      <c r="T450" s="118"/>
      <c r="U450" s="118"/>
      <c r="V450" s="118"/>
      <c r="W450" s="118"/>
      <c r="X450" s="118"/>
      <c r="Y450" s="118"/>
      <c r="Z450" s="118"/>
      <c r="AA450" s="118"/>
      <c r="AB450" s="118"/>
      <c r="AC450" s="118"/>
      <c r="AD450" s="118"/>
      <c r="AE450" s="118"/>
      <c r="AF450" s="118"/>
      <c r="AG450" s="118"/>
      <c r="AH450" s="118"/>
      <c r="AI450" s="118"/>
      <c r="AJ450" s="118"/>
      <c r="AK450" s="118"/>
      <c r="AL450" s="118"/>
      <c r="AM450" s="118"/>
      <c r="AN450" s="118"/>
      <c r="AO450" s="118"/>
      <c r="AP450" s="118"/>
      <c r="AQ450" s="118"/>
      <c r="AR450" s="118"/>
      <c r="AS450" s="118"/>
      <c r="AT450" s="118"/>
      <c r="AU450" s="118"/>
      <c r="AV450" s="118"/>
      <c r="AW450" s="118"/>
      <c r="AX450" s="118"/>
      <c r="AY450" s="118"/>
      <c r="AZ450" s="118"/>
      <c r="BA450" s="118"/>
      <c r="BB450" s="118"/>
      <c r="BC450" s="118"/>
      <c r="BD450" s="118"/>
      <c r="BE450" s="118"/>
      <c r="BF450" s="118"/>
      <c r="BG450" s="118"/>
      <c r="BH450" s="118"/>
      <c r="BI450" s="118"/>
      <c r="BJ450" s="118"/>
      <c r="BK450" s="118"/>
      <c r="BL450" s="118"/>
      <c r="BM450" s="118"/>
      <c r="BN450" s="118"/>
      <c r="BO450" s="118"/>
      <c r="BP450" s="118"/>
      <c r="BQ450" s="118"/>
      <c r="BR450" s="118"/>
      <c r="BS450" s="118"/>
      <c r="BT450" s="118"/>
      <c r="BU450" s="118"/>
      <c r="BV450" s="118"/>
      <c r="BW450" s="118"/>
      <c r="BX450" s="118"/>
      <c r="BY450" s="118"/>
      <c r="BZ450" s="118"/>
      <c r="CA450" s="118"/>
      <c r="CB450" s="118"/>
      <c r="CC450" s="118"/>
      <c r="CD450" s="118"/>
      <c r="CE450" s="118"/>
      <c r="CF450" s="118"/>
      <c r="CG450" s="118"/>
      <c r="CH450" s="118"/>
      <c r="CI450" s="118"/>
      <c r="CJ450" s="118"/>
      <c r="CK450" s="118"/>
      <c r="CL450" s="118"/>
      <c r="CM450" s="118"/>
      <c r="CN450" s="118"/>
      <c r="CO450" s="118"/>
      <c r="CP450" s="118"/>
      <c r="CQ450" s="118"/>
      <c r="CR450" s="118"/>
      <c r="CS450" s="118"/>
      <c r="CT450" s="118"/>
      <c r="CU450" s="118"/>
      <c r="CV450" s="118"/>
      <c r="CW450" s="118"/>
      <c r="CX450" s="118"/>
      <c r="CY450" s="118"/>
      <c r="CZ450" s="118"/>
      <c r="DA450" s="118"/>
      <c r="DB450" s="118"/>
      <c r="DC450" s="118"/>
      <c r="DD450" s="118"/>
      <c r="DE450" s="118"/>
      <c r="DF450" s="118"/>
      <c r="DG450" s="118"/>
      <c r="DH450" s="118"/>
      <c r="DI450" s="118"/>
      <c r="DJ450" s="118"/>
      <c r="DK450" s="118"/>
      <c r="DL450" s="118"/>
      <c r="DM450" s="118"/>
      <c r="DN450" s="118"/>
      <c r="DO450" s="118"/>
      <c r="DP450" s="118"/>
      <c r="DQ450" s="118"/>
      <c r="DR450" s="118"/>
      <c r="DS450" s="118"/>
      <c r="DT450" s="118"/>
      <c r="DU450" s="118"/>
      <c r="DV450" s="118"/>
      <c r="DW450" s="118"/>
      <c r="DX450" s="118"/>
      <c r="DY450" s="118"/>
      <c r="DZ450" s="118"/>
      <c r="EA450" s="118"/>
      <c r="EB450" s="118"/>
      <c r="EC450" s="118"/>
      <c r="ED450" s="118"/>
      <c r="EE450" s="118"/>
      <c r="EF450" s="118"/>
      <c r="EG450" s="118"/>
      <c r="EH450" s="118"/>
      <c r="EI450" s="118"/>
      <c r="EJ450" s="118"/>
      <c r="EK450" s="118"/>
      <c r="EL450" s="118"/>
      <c r="EM450" s="118"/>
      <c r="EN450" s="118"/>
      <c r="EO450" s="118"/>
      <c r="EP450" s="118"/>
      <c r="EQ450" s="118"/>
      <c r="ER450" s="118"/>
      <c r="ES450" s="118"/>
      <c r="ET450" s="118"/>
      <c r="EU450" s="118"/>
      <c r="EV450" s="118"/>
      <c r="EW450" s="118"/>
      <c r="EX450" s="118"/>
      <c r="EY450" s="118"/>
      <c r="EZ450" s="118"/>
      <c r="FA450" s="118"/>
      <c r="FB450" s="118"/>
      <c r="FC450" s="118"/>
      <c r="FD450" s="118"/>
      <c r="FE450" s="118"/>
      <c r="FF450" s="118"/>
      <c r="FG450" s="118"/>
      <c r="FH450" s="118"/>
      <c r="FI450" s="118"/>
      <c r="FJ450" s="118"/>
      <c r="FK450" s="118"/>
      <c r="FL450" s="118"/>
      <c r="FM450" s="118"/>
      <c r="FN450" s="118"/>
      <c r="FO450" s="118"/>
      <c r="FP450" s="118"/>
      <c r="FQ450" s="118"/>
      <c r="FR450" s="118"/>
      <c r="FS450" s="118"/>
      <c r="FT450" s="118"/>
      <c r="FU450" s="118"/>
      <c r="FV450" s="118"/>
      <c r="FW450" s="118"/>
      <c r="FX450" s="118"/>
      <c r="FY450" s="118"/>
      <c r="FZ450" s="118"/>
      <c r="GA450" s="118"/>
      <c r="GB450" s="118"/>
      <c r="GC450" s="118"/>
      <c r="GD450" s="118"/>
      <c r="GE450" s="118"/>
      <c r="GF450" s="118"/>
      <c r="GG450" s="118"/>
      <c r="GH450" s="118"/>
      <c r="GI450" s="118"/>
      <c r="GJ450" s="118"/>
      <c r="GK450" s="118"/>
      <c r="GL450" s="118"/>
      <c r="GM450" s="118"/>
      <c r="GN450" s="118"/>
      <c r="GO450" s="118"/>
      <c r="GP450" s="118"/>
      <c r="GQ450" s="118"/>
      <c r="GR450" s="118"/>
      <c r="GS450" s="118"/>
      <c r="GT450" s="118"/>
      <c r="GU450" s="118"/>
      <c r="GV450" s="118"/>
      <c r="GW450" s="118"/>
      <c r="GX450" s="118"/>
      <c r="GY450" s="118"/>
      <c r="GZ450" s="118"/>
      <c r="HA450" s="118"/>
      <c r="HB450" s="118"/>
      <c r="HC450" s="118"/>
      <c r="HD450" s="118"/>
      <c r="HE450" s="118"/>
      <c r="HF450" s="118"/>
      <c r="HG450" s="118"/>
      <c r="HH450" s="118"/>
      <c r="HI450" s="118"/>
      <c r="HJ450" s="118"/>
      <c r="HK450" s="118"/>
      <c r="HL450" s="118"/>
      <c r="HM450" s="118"/>
      <c r="HN450" s="118"/>
      <c r="HO450" s="118"/>
      <c r="HP450" s="118"/>
    </row>
    <row r="451" spans="1:224" s="272" customFormat="1" x14ac:dyDescent="0.25">
      <c r="A451" s="112"/>
      <c r="B451" s="113"/>
      <c r="C451" s="113"/>
      <c r="D451" s="279"/>
      <c r="E451" s="280"/>
      <c r="F451" s="281"/>
      <c r="H451" s="199"/>
      <c r="I451" s="238"/>
      <c r="J451" s="119"/>
      <c r="K451" s="120"/>
      <c r="L451" s="118"/>
      <c r="M451" s="118"/>
      <c r="N451" s="118"/>
      <c r="O451" s="118"/>
      <c r="P451" s="118"/>
      <c r="Q451" s="118"/>
      <c r="R451" s="118"/>
      <c r="S451" s="118"/>
      <c r="T451" s="118"/>
      <c r="U451" s="118"/>
      <c r="V451" s="118"/>
      <c r="W451" s="118"/>
      <c r="X451" s="118"/>
      <c r="Y451" s="118"/>
      <c r="Z451" s="118"/>
      <c r="AA451" s="118"/>
      <c r="AB451" s="118"/>
      <c r="AC451" s="118"/>
      <c r="AD451" s="118"/>
      <c r="AE451" s="118"/>
      <c r="AF451" s="118"/>
      <c r="AG451" s="118"/>
      <c r="AH451" s="118"/>
      <c r="AI451" s="118"/>
      <c r="AJ451" s="118"/>
      <c r="AK451" s="118"/>
      <c r="AL451" s="118"/>
      <c r="AM451" s="118"/>
      <c r="AN451" s="118"/>
      <c r="AO451" s="118"/>
      <c r="AP451" s="118"/>
      <c r="AQ451" s="118"/>
      <c r="AR451" s="118"/>
      <c r="AS451" s="118"/>
      <c r="AT451" s="118"/>
      <c r="AU451" s="118"/>
      <c r="AV451" s="118"/>
      <c r="AW451" s="118"/>
      <c r="AX451" s="118"/>
      <c r="AY451" s="118"/>
      <c r="AZ451" s="118"/>
      <c r="BA451" s="118"/>
      <c r="BB451" s="118"/>
      <c r="BC451" s="118"/>
      <c r="BD451" s="118"/>
      <c r="BE451" s="118"/>
      <c r="BF451" s="118"/>
      <c r="BG451" s="118"/>
      <c r="BH451" s="118"/>
      <c r="BI451" s="118"/>
      <c r="BJ451" s="118"/>
      <c r="BK451" s="118"/>
      <c r="BL451" s="118"/>
      <c r="BM451" s="118"/>
      <c r="BN451" s="118"/>
      <c r="BO451" s="118"/>
      <c r="BP451" s="118"/>
      <c r="BQ451" s="118"/>
      <c r="BR451" s="118"/>
      <c r="BS451" s="118"/>
      <c r="BT451" s="118"/>
      <c r="BU451" s="118"/>
      <c r="BV451" s="118"/>
      <c r="BW451" s="118"/>
      <c r="BX451" s="118"/>
      <c r="BY451" s="118"/>
      <c r="BZ451" s="118"/>
      <c r="CA451" s="118"/>
      <c r="CB451" s="118"/>
      <c r="CC451" s="118"/>
      <c r="CD451" s="118"/>
      <c r="CE451" s="118"/>
      <c r="CF451" s="118"/>
      <c r="CG451" s="118"/>
      <c r="CH451" s="118"/>
      <c r="CI451" s="118"/>
      <c r="CJ451" s="118"/>
      <c r="CK451" s="118"/>
      <c r="CL451" s="118"/>
      <c r="CM451" s="118"/>
      <c r="CN451" s="118"/>
      <c r="CO451" s="118"/>
      <c r="CP451" s="118"/>
      <c r="CQ451" s="118"/>
      <c r="CR451" s="118"/>
      <c r="CS451" s="118"/>
      <c r="CT451" s="118"/>
      <c r="CU451" s="118"/>
      <c r="CV451" s="118"/>
      <c r="CW451" s="118"/>
      <c r="CX451" s="118"/>
      <c r="CY451" s="118"/>
      <c r="CZ451" s="118"/>
      <c r="DA451" s="118"/>
      <c r="DB451" s="118"/>
      <c r="DC451" s="118"/>
      <c r="DD451" s="118"/>
      <c r="DE451" s="118"/>
      <c r="DF451" s="118"/>
      <c r="DG451" s="118"/>
      <c r="DH451" s="118"/>
      <c r="DI451" s="118"/>
      <c r="DJ451" s="118"/>
      <c r="DK451" s="118"/>
      <c r="DL451" s="118"/>
      <c r="DM451" s="118"/>
      <c r="DN451" s="118"/>
      <c r="DO451" s="118"/>
      <c r="DP451" s="118"/>
      <c r="DQ451" s="118"/>
      <c r="DR451" s="118"/>
      <c r="DS451" s="118"/>
      <c r="DT451" s="118"/>
      <c r="DU451" s="118"/>
      <c r="DV451" s="118"/>
      <c r="DW451" s="118"/>
      <c r="DX451" s="118"/>
      <c r="DY451" s="118"/>
      <c r="DZ451" s="118"/>
      <c r="EA451" s="118"/>
      <c r="EB451" s="118"/>
      <c r="EC451" s="118"/>
      <c r="ED451" s="118"/>
      <c r="EE451" s="118"/>
      <c r="EF451" s="118"/>
      <c r="EG451" s="118"/>
      <c r="EH451" s="118"/>
      <c r="EI451" s="118"/>
      <c r="EJ451" s="118"/>
      <c r="EK451" s="118"/>
      <c r="EL451" s="118"/>
      <c r="EM451" s="118"/>
      <c r="EN451" s="118"/>
      <c r="EO451" s="118"/>
      <c r="EP451" s="118"/>
      <c r="EQ451" s="118"/>
      <c r="ER451" s="118"/>
      <c r="ES451" s="118"/>
      <c r="ET451" s="118"/>
      <c r="EU451" s="118"/>
      <c r="EV451" s="118"/>
      <c r="EW451" s="118"/>
      <c r="EX451" s="118"/>
      <c r="EY451" s="118"/>
      <c r="EZ451" s="118"/>
      <c r="FA451" s="118"/>
      <c r="FB451" s="118"/>
      <c r="FC451" s="118"/>
      <c r="FD451" s="118"/>
      <c r="FE451" s="118"/>
      <c r="FF451" s="118"/>
      <c r="FG451" s="118"/>
      <c r="FH451" s="118"/>
      <c r="FI451" s="118"/>
      <c r="FJ451" s="118"/>
      <c r="FK451" s="118"/>
      <c r="FL451" s="118"/>
      <c r="FM451" s="118"/>
      <c r="FN451" s="118"/>
      <c r="FO451" s="118"/>
      <c r="FP451" s="118"/>
      <c r="FQ451" s="118"/>
      <c r="FR451" s="118"/>
      <c r="FS451" s="118"/>
      <c r="FT451" s="118"/>
      <c r="FU451" s="118"/>
      <c r="FV451" s="118"/>
      <c r="FW451" s="118"/>
      <c r="FX451" s="118"/>
      <c r="FY451" s="118"/>
      <c r="FZ451" s="118"/>
      <c r="GA451" s="118"/>
      <c r="GB451" s="118"/>
      <c r="GC451" s="118"/>
      <c r="GD451" s="118"/>
      <c r="GE451" s="118"/>
      <c r="GF451" s="118"/>
      <c r="GG451" s="118"/>
      <c r="GH451" s="118"/>
      <c r="GI451" s="118"/>
      <c r="GJ451" s="118"/>
      <c r="GK451" s="118"/>
      <c r="GL451" s="118"/>
      <c r="GM451" s="118"/>
      <c r="GN451" s="118"/>
      <c r="GO451" s="118"/>
      <c r="GP451" s="118"/>
      <c r="GQ451" s="118"/>
      <c r="GR451" s="118"/>
      <c r="GS451" s="118"/>
      <c r="GT451" s="118"/>
      <c r="GU451" s="118"/>
      <c r="GV451" s="118"/>
      <c r="GW451" s="118"/>
      <c r="GX451" s="118"/>
      <c r="GY451" s="118"/>
      <c r="GZ451" s="118"/>
      <c r="HA451" s="118"/>
      <c r="HB451" s="118"/>
      <c r="HC451" s="118"/>
      <c r="HD451" s="118"/>
      <c r="HE451" s="118"/>
      <c r="HF451" s="118"/>
      <c r="HG451" s="118"/>
      <c r="HH451" s="118"/>
      <c r="HI451" s="118"/>
      <c r="HJ451" s="118"/>
      <c r="HK451" s="118"/>
      <c r="HL451" s="118"/>
      <c r="HM451" s="118"/>
      <c r="HN451" s="118"/>
      <c r="HO451" s="118"/>
      <c r="HP451" s="118"/>
    </row>
    <row r="452" spans="1:224" s="272" customFormat="1" x14ac:dyDescent="0.25">
      <c r="A452" s="112"/>
      <c r="B452" s="113"/>
      <c r="C452" s="113"/>
      <c r="D452" s="279"/>
      <c r="E452" s="280"/>
      <c r="F452" s="281"/>
      <c r="H452" s="199"/>
      <c r="I452" s="238"/>
      <c r="J452" s="119"/>
      <c r="K452" s="120"/>
      <c r="L452" s="118"/>
      <c r="M452" s="118"/>
      <c r="N452" s="118"/>
      <c r="O452" s="118"/>
      <c r="P452" s="118"/>
      <c r="Q452" s="118"/>
      <c r="R452" s="118"/>
      <c r="S452" s="118"/>
      <c r="T452" s="118"/>
      <c r="U452" s="118"/>
      <c r="V452" s="118"/>
      <c r="W452" s="118"/>
      <c r="X452" s="118"/>
      <c r="Y452" s="118"/>
      <c r="Z452" s="118"/>
      <c r="AA452" s="118"/>
      <c r="AB452" s="118"/>
      <c r="AC452" s="118"/>
      <c r="AD452" s="118"/>
      <c r="AE452" s="118"/>
      <c r="AF452" s="118"/>
      <c r="AG452" s="118"/>
      <c r="AH452" s="118"/>
      <c r="AI452" s="118"/>
      <c r="AJ452" s="118"/>
      <c r="AK452" s="118"/>
      <c r="AL452" s="118"/>
      <c r="AM452" s="118"/>
      <c r="AN452" s="118"/>
      <c r="AO452" s="118"/>
      <c r="AP452" s="118"/>
      <c r="AQ452" s="118"/>
      <c r="AR452" s="118"/>
      <c r="AS452" s="118"/>
      <c r="AT452" s="118"/>
      <c r="AU452" s="118"/>
      <c r="AV452" s="118"/>
      <c r="AW452" s="118"/>
      <c r="AX452" s="118"/>
      <c r="AY452" s="118"/>
      <c r="AZ452" s="118"/>
      <c r="BA452" s="118"/>
      <c r="BB452" s="118"/>
      <c r="BC452" s="118"/>
      <c r="BD452" s="118"/>
      <c r="BE452" s="118"/>
      <c r="BF452" s="118"/>
      <c r="BG452" s="118"/>
      <c r="BH452" s="118"/>
      <c r="BI452" s="118"/>
      <c r="BJ452" s="118"/>
      <c r="BK452" s="118"/>
      <c r="BL452" s="118"/>
      <c r="BM452" s="118"/>
      <c r="BN452" s="118"/>
      <c r="BO452" s="118"/>
      <c r="BP452" s="118"/>
      <c r="BQ452" s="118"/>
      <c r="BR452" s="118"/>
      <c r="BS452" s="118"/>
      <c r="BT452" s="118"/>
      <c r="BU452" s="118"/>
      <c r="BV452" s="118"/>
      <c r="BW452" s="118"/>
      <c r="BX452" s="118"/>
      <c r="BY452" s="118"/>
      <c r="BZ452" s="118"/>
      <c r="CA452" s="118"/>
      <c r="CB452" s="118"/>
      <c r="CC452" s="118"/>
      <c r="CD452" s="118"/>
      <c r="CE452" s="118"/>
      <c r="CF452" s="118"/>
      <c r="CG452" s="118"/>
      <c r="CH452" s="118"/>
      <c r="CI452" s="118"/>
      <c r="CJ452" s="118"/>
      <c r="CK452" s="118"/>
      <c r="CL452" s="118"/>
      <c r="CM452" s="118"/>
      <c r="CN452" s="118"/>
      <c r="CO452" s="118"/>
      <c r="CP452" s="118"/>
      <c r="CQ452" s="118"/>
      <c r="CR452" s="118"/>
      <c r="CS452" s="118"/>
      <c r="CT452" s="118"/>
      <c r="CU452" s="118"/>
      <c r="CV452" s="118"/>
      <c r="CW452" s="118"/>
      <c r="CX452" s="118"/>
      <c r="CY452" s="118"/>
      <c r="CZ452" s="118"/>
      <c r="DA452" s="118"/>
      <c r="DB452" s="118"/>
      <c r="DC452" s="118"/>
      <c r="DD452" s="118"/>
      <c r="DE452" s="118"/>
      <c r="DF452" s="118"/>
      <c r="DG452" s="118"/>
      <c r="DH452" s="118"/>
      <c r="DI452" s="118"/>
      <c r="DJ452" s="118"/>
      <c r="DK452" s="118"/>
      <c r="DL452" s="118"/>
      <c r="DM452" s="118"/>
      <c r="DN452" s="118"/>
      <c r="DO452" s="118"/>
      <c r="DP452" s="118"/>
      <c r="DQ452" s="118"/>
      <c r="DR452" s="118"/>
      <c r="DS452" s="118"/>
      <c r="DT452" s="118"/>
      <c r="DU452" s="118"/>
      <c r="DV452" s="118"/>
      <c r="DW452" s="118"/>
      <c r="DX452" s="118"/>
      <c r="DY452" s="118"/>
      <c r="DZ452" s="118"/>
      <c r="EA452" s="118"/>
      <c r="EB452" s="118"/>
      <c r="EC452" s="118"/>
      <c r="ED452" s="118"/>
      <c r="EE452" s="118"/>
      <c r="EF452" s="118"/>
      <c r="EG452" s="118"/>
      <c r="EH452" s="118"/>
      <c r="EI452" s="118"/>
      <c r="EJ452" s="118"/>
      <c r="EK452" s="118"/>
      <c r="EL452" s="118"/>
      <c r="EM452" s="118"/>
      <c r="EN452" s="118"/>
      <c r="EO452" s="118"/>
      <c r="EP452" s="118"/>
      <c r="EQ452" s="118"/>
      <c r="ER452" s="118"/>
      <c r="ES452" s="118"/>
      <c r="ET452" s="118"/>
      <c r="EU452" s="118"/>
      <c r="EV452" s="118"/>
      <c r="EW452" s="118"/>
      <c r="EX452" s="118"/>
      <c r="EY452" s="118"/>
      <c r="EZ452" s="118"/>
      <c r="FA452" s="118"/>
      <c r="FB452" s="118"/>
      <c r="FC452" s="118"/>
      <c r="FD452" s="118"/>
      <c r="FE452" s="118"/>
      <c r="FF452" s="118"/>
      <c r="FG452" s="118"/>
      <c r="FH452" s="118"/>
      <c r="FI452" s="118"/>
      <c r="FJ452" s="118"/>
      <c r="FK452" s="118"/>
      <c r="FL452" s="118"/>
      <c r="FM452" s="118"/>
      <c r="FN452" s="118"/>
      <c r="FO452" s="118"/>
      <c r="FP452" s="118"/>
      <c r="FQ452" s="118"/>
      <c r="FR452" s="118"/>
      <c r="FS452" s="118"/>
      <c r="FT452" s="118"/>
      <c r="FU452" s="118"/>
      <c r="FV452" s="118"/>
      <c r="FW452" s="118"/>
      <c r="FX452" s="118"/>
      <c r="FY452" s="118"/>
      <c r="FZ452" s="118"/>
      <c r="GA452" s="118"/>
      <c r="GB452" s="118"/>
      <c r="GC452" s="118"/>
      <c r="GD452" s="118"/>
      <c r="GE452" s="118"/>
      <c r="GF452" s="118"/>
      <c r="GG452" s="118"/>
      <c r="GH452" s="118"/>
      <c r="GI452" s="118"/>
      <c r="GJ452" s="118"/>
      <c r="GK452" s="118"/>
      <c r="GL452" s="118"/>
      <c r="GM452" s="118"/>
      <c r="GN452" s="118"/>
      <c r="GO452" s="118"/>
      <c r="GP452" s="118"/>
      <c r="GQ452" s="118"/>
      <c r="GR452" s="118"/>
      <c r="GS452" s="118"/>
      <c r="GT452" s="118"/>
      <c r="GU452" s="118"/>
      <c r="GV452" s="118"/>
      <c r="GW452" s="118"/>
      <c r="GX452" s="118"/>
      <c r="GY452" s="118"/>
      <c r="GZ452" s="118"/>
      <c r="HA452" s="118"/>
      <c r="HB452" s="118"/>
      <c r="HC452" s="118"/>
      <c r="HD452" s="118"/>
      <c r="HE452" s="118"/>
      <c r="HF452" s="118"/>
      <c r="HG452" s="118"/>
      <c r="HH452" s="118"/>
      <c r="HI452" s="118"/>
      <c r="HJ452" s="118"/>
      <c r="HK452" s="118"/>
      <c r="HL452" s="118"/>
      <c r="HM452" s="118"/>
      <c r="HN452" s="118"/>
      <c r="HO452" s="118"/>
      <c r="HP452" s="118"/>
    </row>
    <row r="453" spans="1:224" s="272" customFormat="1" x14ac:dyDescent="0.25">
      <c r="A453" s="112"/>
      <c r="B453" s="113"/>
      <c r="C453" s="113"/>
      <c r="D453" s="279"/>
      <c r="E453" s="280"/>
      <c r="F453" s="281"/>
      <c r="H453" s="199"/>
      <c r="I453" s="238"/>
      <c r="J453" s="119"/>
      <c r="K453" s="120"/>
      <c r="L453" s="118"/>
      <c r="M453" s="118"/>
      <c r="N453" s="118"/>
      <c r="O453" s="118"/>
      <c r="P453" s="118"/>
      <c r="Q453" s="118"/>
      <c r="R453" s="118"/>
      <c r="S453" s="118"/>
      <c r="T453" s="118"/>
      <c r="U453" s="118"/>
      <c r="V453" s="118"/>
      <c r="W453" s="118"/>
      <c r="X453" s="118"/>
      <c r="Y453" s="118"/>
      <c r="Z453" s="118"/>
      <c r="AA453" s="118"/>
      <c r="AB453" s="118"/>
      <c r="AC453" s="118"/>
      <c r="AD453" s="118"/>
      <c r="AE453" s="118"/>
      <c r="AF453" s="118"/>
      <c r="AG453" s="118"/>
      <c r="AH453" s="118"/>
      <c r="AI453" s="118"/>
      <c r="AJ453" s="118"/>
      <c r="AK453" s="118"/>
      <c r="AL453" s="118"/>
      <c r="AM453" s="118"/>
      <c r="AN453" s="118"/>
      <c r="AO453" s="118"/>
      <c r="AP453" s="118"/>
      <c r="AQ453" s="118"/>
      <c r="AR453" s="118"/>
      <c r="AS453" s="118"/>
      <c r="AT453" s="118"/>
      <c r="AU453" s="118"/>
      <c r="AV453" s="118"/>
      <c r="AW453" s="118"/>
      <c r="AX453" s="118"/>
      <c r="AY453" s="118"/>
      <c r="AZ453" s="118"/>
      <c r="BA453" s="118"/>
      <c r="BB453" s="118"/>
      <c r="BC453" s="118"/>
      <c r="BD453" s="118"/>
      <c r="BE453" s="118"/>
      <c r="BF453" s="118"/>
      <c r="BG453" s="118"/>
      <c r="BH453" s="118"/>
      <c r="BI453" s="118"/>
      <c r="BJ453" s="118"/>
      <c r="BK453" s="118"/>
      <c r="BL453" s="118"/>
      <c r="BM453" s="118"/>
      <c r="BN453" s="118"/>
      <c r="BO453" s="118"/>
      <c r="BP453" s="118"/>
      <c r="BQ453" s="118"/>
      <c r="BR453" s="118"/>
      <c r="BS453" s="118"/>
      <c r="BT453" s="118"/>
      <c r="BU453" s="118"/>
      <c r="BV453" s="118"/>
      <c r="BW453" s="118"/>
      <c r="BX453" s="118"/>
      <c r="BY453" s="118"/>
      <c r="BZ453" s="118"/>
      <c r="CA453" s="118"/>
      <c r="CB453" s="118"/>
      <c r="CC453" s="118"/>
      <c r="CD453" s="118"/>
      <c r="CE453" s="118"/>
      <c r="CF453" s="118"/>
      <c r="CG453" s="118"/>
      <c r="CH453" s="118"/>
      <c r="CI453" s="118"/>
      <c r="CJ453" s="118"/>
      <c r="CK453" s="118"/>
      <c r="CL453" s="118"/>
      <c r="CM453" s="118"/>
      <c r="CN453" s="118"/>
      <c r="CO453" s="118"/>
      <c r="CP453" s="118"/>
      <c r="CQ453" s="118"/>
      <c r="CR453" s="118"/>
      <c r="CS453" s="118"/>
      <c r="CT453" s="118"/>
      <c r="CU453" s="118"/>
      <c r="CV453" s="118"/>
      <c r="CW453" s="118"/>
      <c r="CX453" s="118"/>
      <c r="CY453" s="118"/>
      <c r="CZ453" s="118"/>
      <c r="DA453" s="118"/>
      <c r="DB453" s="118"/>
      <c r="DC453" s="118"/>
      <c r="DD453" s="118"/>
      <c r="DE453" s="118"/>
      <c r="DF453" s="118"/>
      <c r="DG453" s="118"/>
      <c r="DH453" s="118"/>
      <c r="DI453" s="118"/>
      <c r="DJ453" s="118"/>
      <c r="DK453" s="118"/>
      <c r="DL453" s="118"/>
      <c r="DM453" s="118"/>
      <c r="DN453" s="118"/>
      <c r="DO453" s="118"/>
      <c r="DP453" s="118"/>
      <c r="DQ453" s="118"/>
      <c r="DR453" s="118"/>
      <c r="DS453" s="118"/>
      <c r="DT453" s="118"/>
      <c r="DU453" s="118"/>
      <c r="DV453" s="118"/>
      <c r="DW453" s="118"/>
      <c r="DX453" s="118"/>
      <c r="DY453" s="118"/>
      <c r="DZ453" s="118"/>
      <c r="EA453" s="118"/>
      <c r="EB453" s="118"/>
      <c r="EC453" s="118"/>
      <c r="ED453" s="118"/>
      <c r="EE453" s="118"/>
      <c r="EF453" s="118"/>
      <c r="EG453" s="118"/>
      <c r="EH453" s="118"/>
      <c r="EI453" s="118"/>
      <c r="EJ453" s="118"/>
      <c r="EK453" s="118"/>
      <c r="EL453" s="118"/>
      <c r="EM453" s="118"/>
      <c r="EN453" s="118"/>
      <c r="EO453" s="118"/>
      <c r="EP453" s="118"/>
      <c r="EQ453" s="118"/>
      <c r="ER453" s="118"/>
      <c r="ES453" s="118"/>
      <c r="ET453" s="118"/>
      <c r="EU453" s="118"/>
      <c r="EV453" s="118"/>
      <c r="EW453" s="118"/>
      <c r="EX453" s="118"/>
      <c r="EY453" s="118"/>
      <c r="EZ453" s="118"/>
      <c r="FA453" s="118"/>
      <c r="FB453" s="118"/>
      <c r="FC453" s="118"/>
      <c r="FD453" s="118"/>
      <c r="FE453" s="118"/>
      <c r="FF453" s="118"/>
      <c r="FG453" s="118"/>
      <c r="FH453" s="118"/>
      <c r="FI453" s="118"/>
      <c r="FJ453" s="118"/>
      <c r="FK453" s="118"/>
      <c r="FL453" s="118"/>
      <c r="FM453" s="118"/>
      <c r="FN453" s="118"/>
      <c r="FO453" s="118"/>
      <c r="FP453" s="118"/>
      <c r="FQ453" s="118"/>
      <c r="FR453" s="118"/>
      <c r="FS453" s="118"/>
      <c r="FT453" s="118"/>
      <c r="FU453" s="118"/>
      <c r="FV453" s="118"/>
      <c r="FW453" s="118"/>
      <c r="FX453" s="118"/>
      <c r="FY453" s="118"/>
      <c r="FZ453" s="118"/>
      <c r="GA453" s="118"/>
      <c r="GB453" s="118"/>
      <c r="GC453" s="118"/>
      <c r="GD453" s="118"/>
      <c r="GE453" s="118"/>
      <c r="GF453" s="118"/>
      <c r="GG453" s="118"/>
      <c r="GH453" s="118"/>
      <c r="GI453" s="118"/>
      <c r="GJ453" s="118"/>
      <c r="GK453" s="118"/>
      <c r="GL453" s="118"/>
      <c r="GM453" s="118"/>
      <c r="GN453" s="118"/>
      <c r="GO453" s="118"/>
      <c r="GP453" s="118"/>
      <c r="GQ453" s="118"/>
      <c r="GR453" s="118"/>
      <c r="GS453" s="118"/>
      <c r="GT453" s="118"/>
      <c r="GU453" s="118"/>
      <c r="GV453" s="118"/>
      <c r="GW453" s="118"/>
      <c r="GX453" s="118"/>
      <c r="GY453" s="118"/>
      <c r="GZ453" s="118"/>
      <c r="HA453" s="118"/>
      <c r="HB453" s="118"/>
      <c r="HC453" s="118"/>
      <c r="HD453" s="118"/>
      <c r="HE453" s="118"/>
      <c r="HF453" s="118"/>
      <c r="HG453" s="118"/>
      <c r="HH453" s="118"/>
      <c r="HI453" s="118"/>
      <c r="HJ453" s="118"/>
      <c r="HK453" s="118"/>
      <c r="HL453" s="118"/>
      <c r="HM453" s="118"/>
      <c r="HN453" s="118"/>
      <c r="HO453" s="118"/>
      <c r="HP453" s="118"/>
    </row>
    <row r="454" spans="1:224" s="272" customFormat="1" x14ac:dyDescent="0.25">
      <c r="A454" s="112"/>
      <c r="B454" s="113"/>
      <c r="C454" s="113"/>
      <c r="D454" s="279"/>
      <c r="E454" s="280"/>
      <c r="F454" s="281"/>
      <c r="H454" s="199"/>
      <c r="I454" s="238"/>
      <c r="J454" s="119"/>
      <c r="K454" s="120"/>
      <c r="L454" s="118"/>
      <c r="M454" s="118"/>
      <c r="N454" s="118"/>
      <c r="O454" s="118"/>
      <c r="P454" s="118"/>
      <c r="Q454" s="118"/>
      <c r="R454" s="118"/>
      <c r="S454" s="118"/>
      <c r="T454" s="118"/>
      <c r="U454" s="118"/>
      <c r="V454" s="118"/>
      <c r="W454" s="118"/>
      <c r="X454" s="118"/>
      <c r="Y454" s="118"/>
      <c r="Z454" s="118"/>
      <c r="AA454" s="118"/>
      <c r="AB454" s="118"/>
      <c r="AC454" s="118"/>
      <c r="AD454" s="118"/>
      <c r="AE454" s="118"/>
      <c r="AF454" s="118"/>
      <c r="AG454" s="118"/>
      <c r="AH454" s="118"/>
      <c r="AI454" s="118"/>
      <c r="AJ454" s="118"/>
      <c r="AK454" s="118"/>
      <c r="AL454" s="118"/>
      <c r="AM454" s="118"/>
      <c r="AN454" s="118"/>
      <c r="AO454" s="118"/>
      <c r="AP454" s="118"/>
      <c r="AQ454" s="118"/>
      <c r="AR454" s="118"/>
      <c r="AS454" s="118"/>
      <c r="AT454" s="118"/>
      <c r="AU454" s="118"/>
      <c r="AV454" s="118"/>
      <c r="AW454" s="118"/>
      <c r="AX454" s="118"/>
      <c r="AY454" s="118"/>
      <c r="AZ454" s="118"/>
      <c r="BA454" s="118"/>
      <c r="BB454" s="118"/>
      <c r="BC454" s="118"/>
      <c r="BD454" s="118"/>
      <c r="BE454" s="118"/>
      <c r="BF454" s="118"/>
      <c r="BG454" s="118"/>
      <c r="BH454" s="118"/>
      <c r="BI454" s="118"/>
      <c r="BJ454" s="118"/>
      <c r="BK454" s="118"/>
      <c r="BL454" s="118"/>
      <c r="BM454" s="118"/>
      <c r="BN454" s="118"/>
      <c r="BO454" s="118"/>
      <c r="BP454" s="118"/>
      <c r="BQ454" s="118"/>
      <c r="BR454" s="118"/>
      <c r="BS454" s="118"/>
      <c r="BT454" s="118"/>
      <c r="BU454" s="118"/>
      <c r="BV454" s="118"/>
      <c r="BW454" s="118"/>
      <c r="BX454" s="118"/>
      <c r="BY454" s="118"/>
      <c r="BZ454" s="118"/>
      <c r="CA454" s="118"/>
      <c r="CB454" s="118"/>
      <c r="CC454" s="118"/>
      <c r="CD454" s="118"/>
      <c r="CE454" s="118"/>
      <c r="CF454" s="118"/>
      <c r="CG454" s="118"/>
      <c r="CH454" s="118"/>
      <c r="CI454" s="118"/>
      <c r="CJ454" s="118"/>
      <c r="CK454" s="118"/>
      <c r="CL454" s="118"/>
      <c r="CM454" s="118"/>
      <c r="CN454" s="118"/>
      <c r="CO454" s="118"/>
      <c r="CP454" s="118"/>
      <c r="CQ454" s="118"/>
      <c r="CR454" s="118"/>
      <c r="CS454" s="118"/>
      <c r="CT454" s="118"/>
      <c r="CU454" s="118"/>
      <c r="CV454" s="118"/>
      <c r="CW454" s="118"/>
      <c r="CX454" s="118"/>
      <c r="CY454" s="118"/>
      <c r="CZ454" s="118"/>
      <c r="DA454" s="118"/>
      <c r="DB454" s="118"/>
      <c r="DC454" s="118"/>
      <c r="DD454" s="118"/>
      <c r="DE454" s="118"/>
      <c r="DF454" s="118"/>
      <c r="DG454" s="118"/>
      <c r="DH454" s="118"/>
      <c r="DI454" s="118"/>
      <c r="DJ454" s="118"/>
      <c r="DK454" s="118"/>
      <c r="DL454" s="118"/>
      <c r="DM454" s="118"/>
      <c r="DN454" s="118"/>
      <c r="DO454" s="118"/>
      <c r="DP454" s="118"/>
      <c r="DQ454" s="118"/>
      <c r="DR454" s="118"/>
      <c r="DS454" s="118"/>
      <c r="DT454" s="118"/>
      <c r="DU454" s="118"/>
      <c r="DV454" s="118"/>
      <c r="DW454" s="118"/>
      <c r="DX454" s="118"/>
      <c r="DY454" s="118"/>
      <c r="DZ454" s="118"/>
      <c r="EA454" s="118"/>
      <c r="EB454" s="118"/>
      <c r="EC454" s="118"/>
      <c r="ED454" s="118"/>
      <c r="EE454" s="118"/>
      <c r="EF454" s="118"/>
      <c r="EG454" s="118"/>
      <c r="EH454" s="118"/>
      <c r="EI454" s="118"/>
      <c r="EJ454" s="118"/>
      <c r="EK454" s="118"/>
      <c r="EL454" s="118"/>
      <c r="EM454" s="118"/>
      <c r="EN454" s="118"/>
      <c r="EO454" s="118"/>
      <c r="EP454" s="118"/>
      <c r="EQ454" s="118"/>
      <c r="ER454" s="118"/>
      <c r="ES454" s="118"/>
      <c r="ET454" s="118"/>
      <c r="EU454" s="118"/>
      <c r="EV454" s="118"/>
      <c r="EW454" s="118"/>
      <c r="EX454" s="118"/>
      <c r="EY454" s="118"/>
      <c r="EZ454" s="118"/>
      <c r="FA454" s="118"/>
      <c r="FB454" s="118"/>
      <c r="FC454" s="118"/>
      <c r="FD454" s="118"/>
      <c r="FE454" s="118"/>
      <c r="FF454" s="118"/>
      <c r="FG454" s="118"/>
      <c r="FH454" s="118"/>
      <c r="FI454" s="118"/>
      <c r="FJ454" s="118"/>
      <c r="FK454" s="118"/>
      <c r="FL454" s="118"/>
      <c r="FM454" s="118"/>
      <c r="FN454" s="118"/>
      <c r="FO454" s="118"/>
      <c r="FP454" s="118"/>
      <c r="FQ454" s="118"/>
      <c r="FR454" s="118"/>
      <c r="FS454" s="118"/>
      <c r="FT454" s="118"/>
      <c r="FU454" s="118"/>
      <c r="FV454" s="118"/>
      <c r="FW454" s="118"/>
      <c r="FX454" s="118"/>
      <c r="FY454" s="118"/>
      <c r="FZ454" s="118"/>
      <c r="GA454" s="118"/>
      <c r="GB454" s="118"/>
      <c r="GC454" s="118"/>
      <c r="GD454" s="118"/>
      <c r="GE454" s="118"/>
      <c r="GF454" s="118"/>
      <c r="GG454" s="118"/>
      <c r="GH454" s="118"/>
      <c r="GI454" s="118"/>
      <c r="GJ454" s="118"/>
      <c r="GK454" s="118"/>
      <c r="GL454" s="118"/>
      <c r="GM454" s="118"/>
      <c r="GN454" s="118"/>
      <c r="GO454" s="118"/>
      <c r="GP454" s="118"/>
      <c r="GQ454" s="118"/>
      <c r="GR454" s="118"/>
      <c r="GS454" s="118"/>
      <c r="GT454" s="118"/>
      <c r="GU454" s="118"/>
      <c r="GV454" s="118"/>
      <c r="GW454" s="118"/>
      <c r="GX454" s="118"/>
      <c r="GY454" s="118"/>
      <c r="GZ454" s="118"/>
      <c r="HA454" s="118"/>
      <c r="HB454" s="118"/>
      <c r="HC454" s="118"/>
      <c r="HD454" s="118"/>
      <c r="HE454" s="118"/>
      <c r="HF454" s="118"/>
      <c r="HG454" s="118"/>
      <c r="HH454" s="118"/>
      <c r="HI454" s="118"/>
      <c r="HJ454" s="118"/>
      <c r="HK454" s="118"/>
      <c r="HL454" s="118"/>
      <c r="HM454" s="118"/>
      <c r="HN454" s="118"/>
      <c r="HO454" s="118"/>
      <c r="HP454" s="118"/>
    </row>
    <row r="455" spans="1:224" s="272" customFormat="1" x14ac:dyDescent="0.25">
      <c r="A455" s="112"/>
      <c r="B455" s="113"/>
      <c r="C455" s="113"/>
      <c r="D455" s="279"/>
      <c r="E455" s="280"/>
      <c r="F455" s="281"/>
      <c r="H455" s="199"/>
      <c r="I455" s="238"/>
      <c r="J455" s="119"/>
      <c r="K455" s="120"/>
      <c r="L455" s="118"/>
      <c r="M455" s="118"/>
      <c r="N455" s="118"/>
      <c r="O455" s="118"/>
      <c r="P455" s="118"/>
      <c r="Q455" s="118"/>
      <c r="R455" s="118"/>
      <c r="S455" s="118"/>
      <c r="T455" s="118"/>
      <c r="U455" s="118"/>
      <c r="V455" s="118"/>
      <c r="W455" s="118"/>
      <c r="X455" s="118"/>
      <c r="Y455" s="118"/>
      <c r="Z455" s="118"/>
      <c r="AA455" s="118"/>
      <c r="AB455" s="118"/>
      <c r="AC455" s="118"/>
      <c r="AD455" s="118"/>
      <c r="AE455" s="118"/>
      <c r="AF455" s="118"/>
      <c r="AG455" s="118"/>
      <c r="AH455" s="118"/>
      <c r="AI455" s="118"/>
      <c r="AJ455" s="118"/>
      <c r="AK455" s="118"/>
      <c r="AL455" s="118"/>
      <c r="AM455" s="118"/>
      <c r="AN455" s="118"/>
      <c r="AO455" s="118"/>
      <c r="AP455" s="118"/>
      <c r="AQ455" s="118"/>
      <c r="AR455" s="118"/>
      <c r="AS455" s="118"/>
      <c r="AT455" s="118"/>
      <c r="AU455" s="118"/>
      <c r="AV455" s="118"/>
      <c r="AW455" s="118"/>
      <c r="AX455" s="118"/>
      <c r="AY455" s="118"/>
      <c r="AZ455" s="118"/>
      <c r="BA455" s="118"/>
      <c r="BB455" s="118"/>
      <c r="BC455" s="118"/>
      <c r="BD455" s="118"/>
      <c r="BE455" s="118"/>
      <c r="BF455" s="118"/>
      <c r="BG455" s="118"/>
      <c r="BH455" s="118"/>
      <c r="BI455" s="118"/>
      <c r="BJ455" s="118"/>
      <c r="BK455" s="118"/>
      <c r="BL455" s="118"/>
      <c r="BM455" s="118"/>
      <c r="BN455" s="118"/>
      <c r="BO455" s="118"/>
      <c r="BP455" s="118"/>
      <c r="BQ455" s="118"/>
      <c r="BR455" s="118"/>
      <c r="BS455" s="118"/>
      <c r="BT455" s="118"/>
      <c r="BU455" s="118"/>
      <c r="BV455" s="118"/>
      <c r="BW455" s="118"/>
      <c r="BX455" s="118"/>
      <c r="BY455" s="118"/>
      <c r="BZ455" s="118"/>
      <c r="CA455" s="118"/>
      <c r="CB455" s="118"/>
      <c r="CC455" s="118"/>
      <c r="CD455" s="118"/>
      <c r="CE455" s="118"/>
      <c r="CF455" s="118"/>
      <c r="CG455" s="118"/>
      <c r="CH455" s="118"/>
      <c r="CI455" s="118"/>
      <c r="CJ455" s="118"/>
      <c r="CK455" s="118"/>
      <c r="CL455" s="118"/>
      <c r="CM455" s="118"/>
      <c r="CN455" s="118"/>
      <c r="CO455" s="118"/>
      <c r="CP455" s="118"/>
      <c r="CQ455" s="118"/>
      <c r="CR455" s="118"/>
      <c r="CS455" s="118"/>
      <c r="CT455" s="118"/>
      <c r="CU455" s="118"/>
      <c r="CV455" s="118"/>
      <c r="CW455" s="118"/>
      <c r="CX455" s="118"/>
      <c r="CY455" s="118"/>
      <c r="CZ455" s="118"/>
      <c r="DA455" s="118"/>
      <c r="DB455" s="118"/>
      <c r="DC455" s="118"/>
      <c r="DD455" s="118"/>
      <c r="DE455" s="118"/>
      <c r="DF455" s="118"/>
      <c r="DG455" s="118"/>
      <c r="DH455" s="118"/>
      <c r="DI455" s="118"/>
      <c r="DJ455" s="118"/>
      <c r="DK455" s="118"/>
      <c r="DL455" s="118"/>
      <c r="DM455" s="118"/>
      <c r="DN455" s="118"/>
      <c r="DO455" s="118"/>
      <c r="DP455" s="118"/>
      <c r="DQ455" s="118"/>
      <c r="DR455" s="118"/>
      <c r="DS455" s="118"/>
      <c r="DT455" s="118"/>
      <c r="DU455" s="118"/>
      <c r="DV455" s="118"/>
      <c r="DW455" s="118"/>
      <c r="DX455" s="118"/>
      <c r="DY455" s="118"/>
      <c r="DZ455" s="118"/>
      <c r="EA455" s="118"/>
      <c r="EB455" s="118"/>
      <c r="EC455" s="118"/>
      <c r="ED455" s="118"/>
      <c r="EE455" s="118"/>
      <c r="EF455" s="118"/>
      <c r="EG455" s="118"/>
      <c r="EH455" s="118"/>
      <c r="EI455" s="118"/>
      <c r="EJ455" s="118"/>
      <c r="EK455" s="118"/>
      <c r="EL455" s="118"/>
      <c r="EM455" s="118"/>
      <c r="EN455" s="118"/>
      <c r="EO455" s="118"/>
      <c r="EP455" s="118"/>
      <c r="EQ455" s="118"/>
      <c r="ER455" s="118"/>
      <c r="ES455" s="118"/>
      <c r="ET455" s="118"/>
      <c r="EU455" s="118"/>
      <c r="EV455" s="118"/>
      <c r="EW455" s="118"/>
      <c r="EX455" s="118"/>
      <c r="EY455" s="118"/>
      <c r="EZ455" s="118"/>
      <c r="FA455" s="118"/>
      <c r="FB455" s="118"/>
      <c r="FC455" s="118"/>
      <c r="FD455" s="118"/>
      <c r="FE455" s="118"/>
      <c r="FF455" s="118"/>
      <c r="FG455" s="118"/>
      <c r="FH455" s="118"/>
      <c r="FI455" s="118"/>
      <c r="FJ455" s="118"/>
      <c r="FK455" s="118"/>
      <c r="FL455" s="118"/>
      <c r="FM455" s="118"/>
      <c r="FN455" s="118"/>
      <c r="FO455" s="118"/>
      <c r="FP455" s="118"/>
      <c r="FQ455" s="118"/>
      <c r="FR455" s="118"/>
      <c r="FS455" s="118"/>
      <c r="FT455" s="118"/>
      <c r="FU455" s="118"/>
      <c r="FV455" s="118"/>
      <c r="FW455" s="118"/>
      <c r="FX455" s="118"/>
      <c r="FY455" s="118"/>
      <c r="FZ455" s="118"/>
      <c r="GA455" s="118"/>
      <c r="GB455" s="118"/>
      <c r="GC455" s="118"/>
      <c r="GD455" s="118"/>
      <c r="GE455" s="118"/>
      <c r="GF455" s="118"/>
      <c r="GG455" s="118"/>
      <c r="GH455" s="118"/>
      <c r="GI455" s="118"/>
      <c r="GJ455" s="118"/>
      <c r="GK455" s="118"/>
      <c r="GL455" s="118"/>
      <c r="GM455" s="118"/>
      <c r="GN455" s="118"/>
      <c r="GO455" s="118"/>
      <c r="GP455" s="118"/>
      <c r="GQ455" s="118"/>
      <c r="GR455" s="118"/>
      <c r="GS455" s="118"/>
      <c r="GT455" s="118"/>
      <c r="GU455" s="118"/>
      <c r="GV455" s="118"/>
      <c r="GW455" s="118"/>
      <c r="GX455" s="118"/>
      <c r="GY455" s="118"/>
      <c r="GZ455" s="118"/>
      <c r="HA455" s="118"/>
      <c r="HB455" s="118"/>
      <c r="HC455" s="118"/>
      <c r="HD455" s="118"/>
      <c r="HE455" s="118"/>
      <c r="HF455" s="118"/>
      <c r="HG455" s="118"/>
      <c r="HH455" s="118"/>
      <c r="HI455" s="118"/>
      <c r="HJ455" s="118"/>
      <c r="HK455" s="118"/>
      <c r="HL455" s="118"/>
      <c r="HM455" s="118"/>
      <c r="HN455" s="118"/>
      <c r="HO455" s="118"/>
      <c r="HP455" s="118"/>
    </row>
    <row r="456" spans="1:224" s="272" customFormat="1" x14ac:dyDescent="0.25">
      <c r="A456" s="112"/>
      <c r="B456" s="113"/>
      <c r="C456" s="113"/>
      <c r="D456" s="279"/>
      <c r="E456" s="280"/>
      <c r="F456" s="281"/>
      <c r="H456" s="199"/>
      <c r="I456" s="238"/>
      <c r="J456" s="119"/>
      <c r="K456" s="120"/>
      <c r="L456" s="118"/>
      <c r="M456" s="118"/>
      <c r="N456" s="118"/>
      <c r="O456" s="118"/>
      <c r="P456" s="118"/>
      <c r="Q456" s="118"/>
      <c r="R456" s="118"/>
      <c r="S456" s="118"/>
      <c r="T456" s="118"/>
      <c r="U456" s="118"/>
      <c r="V456" s="118"/>
      <c r="W456" s="118"/>
      <c r="X456" s="118"/>
      <c r="Y456" s="118"/>
      <c r="Z456" s="118"/>
      <c r="AA456" s="118"/>
      <c r="AB456" s="118"/>
      <c r="AC456" s="118"/>
      <c r="AD456" s="118"/>
      <c r="AE456" s="118"/>
      <c r="AF456" s="118"/>
      <c r="AG456" s="118"/>
      <c r="AH456" s="118"/>
      <c r="AI456" s="118"/>
      <c r="AJ456" s="118"/>
      <c r="AK456" s="118"/>
      <c r="AL456" s="118"/>
      <c r="AM456" s="118"/>
      <c r="AN456" s="118"/>
      <c r="AO456" s="118"/>
      <c r="AP456" s="118"/>
      <c r="AQ456" s="118"/>
      <c r="AR456" s="118"/>
      <c r="AS456" s="118"/>
      <c r="AT456" s="118"/>
      <c r="AU456" s="118"/>
      <c r="AV456" s="118"/>
      <c r="AW456" s="118"/>
      <c r="AX456" s="118"/>
      <c r="AY456" s="118"/>
      <c r="AZ456" s="118"/>
      <c r="BA456" s="118"/>
      <c r="BB456" s="118"/>
      <c r="BC456" s="118"/>
      <c r="BD456" s="118"/>
      <c r="BE456" s="118"/>
      <c r="BF456" s="118"/>
      <c r="BG456" s="118"/>
      <c r="BH456" s="118"/>
      <c r="BI456" s="118"/>
      <c r="BJ456" s="118"/>
      <c r="BK456" s="118"/>
      <c r="BL456" s="118"/>
      <c r="BM456" s="118"/>
      <c r="BN456" s="118"/>
      <c r="BO456" s="118"/>
      <c r="BP456" s="118"/>
      <c r="BQ456" s="118"/>
      <c r="BR456" s="118"/>
      <c r="BS456" s="118"/>
      <c r="BT456" s="118"/>
      <c r="BU456" s="118"/>
      <c r="BV456" s="118"/>
      <c r="BW456" s="118"/>
      <c r="BX456" s="118"/>
      <c r="BY456" s="118"/>
      <c r="BZ456" s="118"/>
      <c r="CA456" s="118"/>
      <c r="CB456" s="118"/>
      <c r="CC456" s="118"/>
      <c r="CD456" s="118"/>
      <c r="CE456" s="118"/>
      <c r="CF456" s="118"/>
      <c r="CG456" s="118"/>
      <c r="CH456" s="118"/>
      <c r="CI456" s="118"/>
      <c r="CJ456" s="118"/>
      <c r="CK456" s="118"/>
      <c r="CL456" s="118"/>
      <c r="CM456" s="118"/>
      <c r="CN456" s="118"/>
      <c r="CO456" s="118"/>
      <c r="CP456" s="118"/>
      <c r="CQ456" s="118"/>
      <c r="CR456" s="118"/>
      <c r="CS456" s="118"/>
      <c r="CT456" s="118"/>
      <c r="CU456" s="118"/>
      <c r="CV456" s="118"/>
      <c r="CW456" s="118"/>
      <c r="CX456" s="118"/>
      <c r="CY456" s="118"/>
      <c r="CZ456" s="118"/>
      <c r="DA456" s="118"/>
      <c r="DB456" s="118"/>
      <c r="DC456" s="118"/>
      <c r="DD456" s="118"/>
      <c r="DE456" s="118"/>
      <c r="DF456" s="118"/>
      <c r="DG456" s="118"/>
      <c r="DH456" s="118"/>
      <c r="DI456" s="118"/>
      <c r="DJ456" s="118"/>
      <c r="DK456" s="118"/>
      <c r="DL456" s="118"/>
      <c r="DM456" s="118"/>
      <c r="DN456" s="118"/>
      <c r="DO456" s="118"/>
      <c r="DP456" s="118"/>
      <c r="DQ456" s="118"/>
      <c r="DR456" s="118"/>
      <c r="DS456" s="118"/>
      <c r="DT456" s="118"/>
      <c r="DU456" s="118"/>
      <c r="DV456" s="118"/>
      <c r="DW456" s="118"/>
      <c r="DX456" s="118"/>
      <c r="DY456" s="118"/>
      <c r="DZ456" s="118"/>
      <c r="EA456" s="118"/>
      <c r="EB456" s="118"/>
      <c r="EC456" s="118"/>
      <c r="ED456" s="118"/>
      <c r="EE456" s="118"/>
      <c r="EF456" s="118"/>
      <c r="EG456" s="118"/>
      <c r="EH456" s="118"/>
      <c r="EI456" s="118"/>
      <c r="EJ456" s="118"/>
      <c r="EK456" s="118"/>
      <c r="EL456" s="118"/>
      <c r="EM456" s="118"/>
      <c r="EN456" s="118"/>
      <c r="EO456" s="118"/>
      <c r="EP456" s="118"/>
      <c r="EQ456" s="118"/>
      <c r="ER456" s="118"/>
      <c r="ES456" s="118"/>
      <c r="ET456" s="118"/>
      <c r="EU456" s="118"/>
      <c r="EV456" s="118"/>
      <c r="EW456" s="118"/>
      <c r="EX456" s="118"/>
      <c r="EY456" s="118"/>
      <c r="EZ456" s="118"/>
      <c r="FA456" s="118"/>
      <c r="FB456" s="118"/>
      <c r="FC456" s="118"/>
      <c r="FD456" s="118"/>
      <c r="FE456" s="118"/>
      <c r="FF456" s="118"/>
      <c r="FG456" s="118"/>
      <c r="FH456" s="118"/>
      <c r="FI456" s="118"/>
      <c r="FJ456" s="118"/>
      <c r="FK456" s="118"/>
      <c r="FL456" s="118"/>
      <c r="FM456" s="118"/>
      <c r="FN456" s="118"/>
      <c r="FO456" s="118"/>
      <c r="FP456" s="118"/>
      <c r="FQ456" s="118"/>
      <c r="FR456" s="118"/>
      <c r="FS456" s="118"/>
      <c r="FT456" s="118"/>
      <c r="FU456" s="118"/>
      <c r="FV456" s="118"/>
      <c r="FW456" s="118"/>
      <c r="FX456" s="118"/>
      <c r="FY456" s="118"/>
      <c r="FZ456" s="118"/>
      <c r="GA456" s="118"/>
      <c r="GB456" s="118"/>
      <c r="GC456" s="118"/>
      <c r="GD456" s="118"/>
      <c r="GE456" s="118"/>
      <c r="GF456" s="118"/>
      <c r="GG456" s="118"/>
      <c r="GH456" s="118"/>
      <c r="GI456" s="118"/>
      <c r="GJ456" s="118"/>
      <c r="GK456" s="118"/>
      <c r="GL456" s="118"/>
      <c r="GM456" s="118"/>
      <c r="GN456" s="118"/>
      <c r="GO456" s="118"/>
      <c r="GP456" s="118"/>
      <c r="GQ456" s="118"/>
      <c r="GR456" s="118"/>
      <c r="GS456" s="118"/>
      <c r="GT456" s="118"/>
      <c r="GU456" s="118"/>
      <c r="GV456" s="118"/>
      <c r="GW456" s="118"/>
      <c r="GX456" s="118"/>
      <c r="GY456" s="118"/>
      <c r="GZ456" s="118"/>
      <c r="HA456" s="118"/>
      <c r="HB456" s="118"/>
      <c r="HC456" s="118"/>
      <c r="HD456" s="118"/>
      <c r="HE456" s="118"/>
      <c r="HF456" s="118"/>
      <c r="HG456" s="118"/>
      <c r="HH456" s="118"/>
      <c r="HI456" s="118"/>
      <c r="HJ456" s="118"/>
      <c r="HK456" s="118"/>
      <c r="HL456" s="118"/>
      <c r="HM456" s="118"/>
      <c r="HN456" s="118"/>
      <c r="HO456" s="118"/>
      <c r="HP456" s="118"/>
    </row>
    <row r="457" spans="1:224" s="272" customFormat="1" x14ac:dyDescent="0.25">
      <c r="A457" s="112"/>
      <c r="B457" s="113"/>
      <c r="C457" s="113"/>
      <c r="D457" s="279"/>
      <c r="E457" s="280"/>
      <c r="F457" s="281"/>
      <c r="H457" s="199"/>
      <c r="I457" s="238"/>
      <c r="J457" s="119"/>
      <c r="K457" s="120"/>
      <c r="L457" s="118"/>
      <c r="M457" s="118"/>
      <c r="N457" s="118"/>
      <c r="O457" s="118"/>
      <c r="P457" s="118"/>
      <c r="Q457" s="118"/>
      <c r="R457" s="118"/>
      <c r="S457" s="118"/>
      <c r="T457" s="118"/>
      <c r="U457" s="118"/>
      <c r="V457" s="118"/>
      <c r="W457" s="118"/>
      <c r="X457" s="118"/>
      <c r="Y457" s="118"/>
      <c r="Z457" s="118"/>
      <c r="AA457" s="118"/>
      <c r="AB457" s="118"/>
      <c r="AC457" s="118"/>
      <c r="AD457" s="118"/>
      <c r="AE457" s="118"/>
      <c r="AF457" s="118"/>
      <c r="AG457" s="118"/>
      <c r="AH457" s="118"/>
      <c r="AI457" s="118"/>
      <c r="AJ457" s="118"/>
      <c r="AK457" s="118"/>
      <c r="AL457" s="118"/>
      <c r="AM457" s="118"/>
      <c r="AN457" s="118"/>
      <c r="AO457" s="118"/>
      <c r="AP457" s="118"/>
      <c r="AQ457" s="118"/>
      <c r="AR457" s="118"/>
      <c r="AS457" s="118"/>
      <c r="AT457" s="118"/>
      <c r="AU457" s="118"/>
      <c r="AV457" s="118"/>
      <c r="AW457" s="118"/>
      <c r="AX457" s="118"/>
      <c r="AY457" s="118"/>
      <c r="AZ457" s="118"/>
      <c r="BA457" s="118"/>
      <c r="BB457" s="118"/>
      <c r="BC457" s="118"/>
      <c r="BD457" s="118"/>
      <c r="BE457" s="118"/>
      <c r="BF457" s="118"/>
      <c r="BG457" s="118"/>
      <c r="BH457" s="118"/>
      <c r="BI457" s="118"/>
      <c r="BJ457" s="118"/>
      <c r="BK457" s="118"/>
      <c r="BL457" s="118"/>
      <c r="BM457" s="118"/>
      <c r="BN457" s="118"/>
      <c r="BO457" s="118"/>
      <c r="BP457" s="118"/>
      <c r="BQ457" s="118"/>
      <c r="BR457" s="118"/>
      <c r="BS457" s="118"/>
      <c r="BT457" s="118"/>
      <c r="BU457" s="118"/>
      <c r="BV457" s="118"/>
      <c r="BW457" s="118"/>
      <c r="BX457" s="118"/>
      <c r="BY457" s="118"/>
      <c r="BZ457" s="118"/>
      <c r="CA457" s="118"/>
      <c r="CB457" s="118"/>
      <c r="CC457" s="118"/>
      <c r="CD457" s="118"/>
      <c r="CE457" s="118"/>
      <c r="CF457" s="118"/>
      <c r="CG457" s="118"/>
      <c r="CH457" s="118"/>
      <c r="CI457" s="118"/>
      <c r="CJ457" s="118"/>
      <c r="CK457" s="118"/>
      <c r="CL457" s="118"/>
      <c r="CM457" s="118"/>
      <c r="CN457" s="118"/>
      <c r="CO457" s="118"/>
      <c r="CP457" s="118"/>
      <c r="CQ457" s="118"/>
      <c r="CR457" s="118"/>
      <c r="CS457" s="118"/>
      <c r="CT457" s="118"/>
      <c r="CU457" s="118"/>
      <c r="CV457" s="118"/>
      <c r="CW457" s="118"/>
      <c r="CX457" s="118"/>
      <c r="CY457" s="118"/>
      <c r="CZ457" s="118"/>
      <c r="DA457" s="118"/>
      <c r="DB457" s="118"/>
      <c r="DC457" s="118"/>
      <c r="DD457" s="118"/>
      <c r="DE457" s="118"/>
      <c r="DF457" s="118"/>
      <c r="DG457" s="118"/>
      <c r="DH457" s="118"/>
      <c r="DI457" s="118"/>
      <c r="DJ457" s="118"/>
      <c r="DK457" s="118"/>
      <c r="DL457" s="118"/>
      <c r="DM457" s="118"/>
      <c r="DN457" s="118"/>
      <c r="DO457" s="118"/>
      <c r="DP457" s="118"/>
      <c r="DQ457" s="118"/>
      <c r="DR457" s="118"/>
      <c r="DS457" s="118"/>
      <c r="DT457" s="118"/>
      <c r="DU457" s="118"/>
      <c r="DV457" s="118"/>
      <c r="DW457" s="118"/>
      <c r="DX457" s="118"/>
      <c r="DY457" s="118"/>
      <c r="DZ457" s="118"/>
      <c r="EA457" s="118"/>
      <c r="EB457" s="118"/>
      <c r="EC457" s="118"/>
      <c r="ED457" s="118"/>
      <c r="EE457" s="118"/>
      <c r="EF457" s="118"/>
      <c r="EG457" s="118"/>
      <c r="EH457" s="118"/>
      <c r="EI457" s="118"/>
      <c r="EJ457" s="118"/>
      <c r="EK457" s="118"/>
      <c r="EL457" s="118"/>
      <c r="EM457" s="118"/>
      <c r="EN457" s="118"/>
      <c r="EO457" s="118"/>
      <c r="EP457" s="118"/>
      <c r="EQ457" s="118"/>
      <c r="ER457" s="118"/>
      <c r="ES457" s="118"/>
      <c r="ET457" s="118"/>
      <c r="EU457" s="118"/>
      <c r="EV457" s="118"/>
      <c r="EW457" s="118"/>
      <c r="EX457" s="118"/>
      <c r="EY457" s="118"/>
      <c r="EZ457" s="118"/>
      <c r="FA457" s="118"/>
      <c r="FB457" s="118"/>
      <c r="FC457" s="118"/>
      <c r="FD457" s="118"/>
      <c r="FE457" s="118"/>
      <c r="FF457" s="118"/>
      <c r="FG457" s="118"/>
      <c r="FH457" s="118"/>
      <c r="FI457" s="118"/>
      <c r="FJ457" s="118"/>
      <c r="FK457" s="118"/>
      <c r="FL457" s="118"/>
      <c r="FM457" s="118"/>
      <c r="FN457" s="118"/>
      <c r="FO457" s="118"/>
      <c r="FP457" s="118"/>
      <c r="FQ457" s="118"/>
      <c r="FR457" s="118"/>
      <c r="FS457" s="118"/>
      <c r="FT457" s="118"/>
      <c r="FU457" s="118"/>
      <c r="FV457" s="118"/>
      <c r="FW457" s="118"/>
      <c r="FX457" s="118"/>
      <c r="FY457" s="118"/>
      <c r="FZ457" s="118"/>
      <c r="GA457" s="118"/>
      <c r="GB457" s="118"/>
      <c r="GC457" s="118"/>
      <c r="GD457" s="118"/>
      <c r="GE457" s="118"/>
      <c r="GF457" s="118"/>
      <c r="GG457" s="118"/>
      <c r="GH457" s="118"/>
      <c r="GI457" s="118"/>
      <c r="GJ457" s="118"/>
      <c r="GK457" s="118"/>
      <c r="GL457" s="118"/>
      <c r="GM457" s="118"/>
      <c r="GN457" s="118"/>
      <c r="GO457" s="118"/>
      <c r="GP457" s="118"/>
      <c r="GQ457" s="118"/>
      <c r="GR457" s="118"/>
      <c r="GS457" s="118"/>
      <c r="GT457" s="118"/>
      <c r="GU457" s="118"/>
      <c r="GV457" s="118"/>
      <c r="GW457" s="118"/>
      <c r="GX457" s="118"/>
      <c r="GY457" s="118"/>
      <c r="GZ457" s="118"/>
      <c r="HA457" s="118"/>
      <c r="HB457" s="118"/>
      <c r="HC457" s="118"/>
      <c r="HD457" s="118"/>
      <c r="HE457" s="118"/>
      <c r="HF457" s="118"/>
      <c r="HG457" s="118"/>
      <c r="HH457" s="118"/>
      <c r="HI457" s="118"/>
      <c r="HJ457" s="118"/>
      <c r="HK457" s="118"/>
      <c r="HL457" s="118"/>
      <c r="HM457" s="118"/>
      <c r="HN457" s="118"/>
      <c r="HO457" s="118"/>
      <c r="HP457" s="118"/>
    </row>
    <row r="458" spans="1:224" s="272" customFormat="1" ht="15.6" x14ac:dyDescent="0.25">
      <c r="A458" s="112"/>
      <c r="B458" s="113"/>
      <c r="C458" s="113"/>
      <c r="D458" s="275"/>
      <c r="E458" s="276"/>
      <c r="F458" s="277"/>
      <c r="H458" s="199"/>
      <c r="I458" s="238"/>
      <c r="J458" s="119"/>
      <c r="K458" s="120"/>
      <c r="L458" s="118"/>
      <c r="M458" s="118"/>
      <c r="N458" s="118"/>
      <c r="O458" s="118"/>
      <c r="P458" s="118"/>
      <c r="Q458" s="118"/>
      <c r="R458" s="118"/>
      <c r="S458" s="118"/>
      <c r="T458" s="118"/>
      <c r="U458" s="118"/>
      <c r="V458" s="118"/>
      <c r="W458" s="118"/>
      <c r="X458" s="118"/>
      <c r="Y458" s="118"/>
      <c r="Z458" s="118"/>
      <c r="AA458" s="118"/>
      <c r="AB458" s="118"/>
      <c r="AC458" s="118"/>
      <c r="AD458" s="118"/>
      <c r="AE458" s="118"/>
      <c r="AF458" s="118"/>
      <c r="AG458" s="118"/>
      <c r="AH458" s="118"/>
      <c r="AI458" s="118"/>
      <c r="AJ458" s="118"/>
      <c r="AK458" s="118"/>
      <c r="AL458" s="118"/>
      <c r="AM458" s="118"/>
      <c r="AN458" s="118"/>
      <c r="AO458" s="118"/>
      <c r="AP458" s="118"/>
      <c r="AQ458" s="118"/>
      <c r="AR458" s="118"/>
      <c r="AS458" s="118"/>
      <c r="AT458" s="118"/>
      <c r="AU458" s="118"/>
      <c r="AV458" s="118"/>
      <c r="AW458" s="118"/>
      <c r="AX458" s="118"/>
      <c r="AY458" s="118"/>
      <c r="AZ458" s="118"/>
      <c r="BA458" s="118"/>
      <c r="BB458" s="118"/>
      <c r="BC458" s="118"/>
      <c r="BD458" s="118"/>
      <c r="BE458" s="118"/>
      <c r="BF458" s="118"/>
      <c r="BG458" s="118"/>
      <c r="BH458" s="118"/>
      <c r="BI458" s="118"/>
      <c r="BJ458" s="118"/>
      <c r="BK458" s="118"/>
      <c r="BL458" s="118"/>
      <c r="BM458" s="118"/>
      <c r="BN458" s="118"/>
      <c r="BO458" s="118"/>
      <c r="BP458" s="118"/>
      <c r="BQ458" s="118"/>
      <c r="BR458" s="118"/>
      <c r="BS458" s="118"/>
      <c r="BT458" s="118"/>
      <c r="BU458" s="118"/>
      <c r="BV458" s="118"/>
      <c r="BW458" s="118"/>
      <c r="BX458" s="118"/>
      <c r="BY458" s="118"/>
      <c r="BZ458" s="118"/>
      <c r="CA458" s="118"/>
      <c r="CB458" s="118"/>
      <c r="CC458" s="118"/>
      <c r="CD458" s="118"/>
      <c r="CE458" s="118"/>
      <c r="CF458" s="118"/>
      <c r="CG458" s="118"/>
      <c r="CH458" s="118"/>
      <c r="CI458" s="118"/>
      <c r="CJ458" s="118"/>
      <c r="CK458" s="118"/>
      <c r="CL458" s="118"/>
      <c r="CM458" s="118"/>
      <c r="CN458" s="118"/>
      <c r="CO458" s="118"/>
      <c r="CP458" s="118"/>
      <c r="CQ458" s="118"/>
      <c r="CR458" s="118"/>
      <c r="CS458" s="118"/>
      <c r="CT458" s="118"/>
      <c r="CU458" s="118"/>
      <c r="CV458" s="118"/>
      <c r="CW458" s="118"/>
      <c r="CX458" s="118"/>
      <c r="CY458" s="118"/>
      <c r="CZ458" s="118"/>
      <c r="DA458" s="118"/>
      <c r="DB458" s="118"/>
      <c r="DC458" s="118"/>
      <c r="DD458" s="118"/>
      <c r="DE458" s="118"/>
      <c r="DF458" s="118"/>
      <c r="DG458" s="118"/>
      <c r="DH458" s="118"/>
      <c r="DI458" s="118"/>
      <c r="DJ458" s="118"/>
      <c r="DK458" s="118"/>
      <c r="DL458" s="118"/>
      <c r="DM458" s="118"/>
      <c r="DN458" s="118"/>
      <c r="DO458" s="118"/>
      <c r="DP458" s="118"/>
      <c r="DQ458" s="118"/>
      <c r="DR458" s="118"/>
      <c r="DS458" s="118"/>
      <c r="DT458" s="118"/>
      <c r="DU458" s="118"/>
      <c r="DV458" s="118"/>
      <c r="DW458" s="118"/>
      <c r="DX458" s="118"/>
      <c r="DY458" s="118"/>
      <c r="DZ458" s="118"/>
      <c r="EA458" s="118"/>
      <c r="EB458" s="118"/>
      <c r="EC458" s="118"/>
      <c r="ED458" s="118"/>
      <c r="EE458" s="118"/>
      <c r="EF458" s="118"/>
      <c r="EG458" s="118"/>
      <c r="EH458" s="118"/>
      <c r="EI458" s="118"/>
      <c r="EJ458" s="118"/>
      <c r="EK458" s="118"/>
      <c r="EL458" s="118"/>
      <c r="EM458" s="118"/>
      <c r="EN458" s="118"/>
      <c r="EO458" s="118"/>
      <c r="EP458" s="118"/>
      <c r="EQ458" s="118"/>
      <c r="ER458" s="118"/>
      <c r="ES458" s="118"/>
      <c r="ET458" s="118"/>
      <c r="EU458" s="118"/>
      <c r="EV458" s="118"/>
      <c r="EW458" s="118"/>
      <c r="EX458" s="118"/>
      <c r="EY458" s="118"/>
      <c r="EZ458" s="118"/>
      <c r="FA458" s="118"/>
      <c r="FB458" s="118"/>
      <c r="FC458" s="118"/>
      <c r="FD458" s="118"/>
      <c r="FE458" s="118"/>
      <c r="FF458" s="118"/>
      <c r="FG458" s="118"/>
      <c r="FH458" s="118"/>
      <c r="FI458" s="118"/>
      <c r="FJ458" s="118"/>
      <c r="FK458" s="118"/>
      <c r="FL458" s="118"/>
      <c r="FM458" s="118"/>
      <c r="FN458" s="118"/>
      <c r="FO458" s="118"/>
      <c r="FP458" s="118"/>
      <c r="FQ458" s="118"/>
      <c r="FR458" s="118"/>
      <c r="FS458" s="118"/>
      <c r="FT458" s="118"/>
      <c r="FU458" s="118"/>
      <c r="FV458" s="118"/>
      <c r="FW458" s="118"/>
      <c r="FX458" s="118"/>
      <c r="FY458" s="118"/>
      <c r="FZ458" s="118"/>
      <c r="GA458" s="118"/>
      <c r="GB458" s="118"/>
      <c r="GC458" s="118"/>
      <c r="GD458" s="118"/>
      <c r="GE458" s="118"/>
      <c r="GF458" s="118"/>
      <c r="GG458" s="118"/>
      <c r="GH458" s="118"/>
      <c r="GI458" s="118"/>
      <c r="GJ458" s="118"/>
      <c r="GK458" s="118"/>
      <c r="GL458" s="118"/>
      <c r="GM458" s="118"/>
      <c r="GN458" s="118"/>
      <c r="GO458" s="118"/>
      <c r="GP458" s="118"/>
      <c r="GQ458" s="118"/>
      <c r="GR458" s="118"/>
      <c r="GS458" s="118"/>
      <c r="GT458" s="118"/>
      <c r="GU458" s="118"/>
      <c r="GV458" s="118"/>
      <c r="GW458" s="118"/>
      <c r="GX458" s="118"/>
      <c r="GY458" s="118"/>
      <c r="GZ458" s="118"/>
      <c r="HA458" s="118"/>
      <c r="HB458" s="118"/>
      <c r="HC458" s="118"/>
      <c r="HD458" s="118"/>
      <c r="HE458" s="118"/>
      <c r="HF458" s="118"/>
      <c r="HG458" s="118"/>
      <c r="HH458" s="118"/>
      <c r="HI458" s="118"/>
      <c r="HJ458" s="118"/>
      <c r="HK458" s="118"/>
      <c r="HL458" s="118"/>
      <c r="HM458" s="118"/>
      <c r="HN458" s="118"/>
      <c r="HO458" s="118"/>
      <c r="HP458" s="118"/>
    </row>
    <row r="459" spans="1:224" s="272" customFormat="1" ht="15.6" x14ac:dyDescent="0.25">
      <c r="A459" s="112"/>
      <c r="B459" s="113"/>
      <c r="C459" s="113"/>
      <c r="D459" s="275"/>
      <c r="E459" s="276"/>
      <c r="F459" s="277"/>
      <c r="H459" s="199"/>
      <c r="I459" s="238"/>
      <c r="J459" s="119"/>
      <c r="K459" s="120"/>
      <c r="L459" s="118"/>
      <c r="M459" s="118"/>
      <c r="N459" s="118"/>
      <c r="O459" s="118"/>
      <c r="P459" s="118"/>
      <c r="Q459" s="118"/>
      <c r="R459" s="118"/>
      <c r="S459" s="118"/>
      <c r="T459" s="118"/>
      <c r="U459" s="118"/>
      <c r="V459" s="118"/>
      <c r="W459" s="118"/>
      <c r="X459" s="118"/>
      <c r="Y459" s="118"/>
      <c r="Z459" s="118"/>
      <c r="AA459" s="118"/>
      <c r="AB459" s="118"/>
      <c r="AC459" s="118"/>
      <c r="AD459" s="118"/>
      <c r="AE459" s="118"/>
      <c r="AF459" s="118"/>
      <c r="AG459" s="118"/>
      <c r="AH459" s="118"/>
      <c r="AI459" s="118"/>
      <c r="AJ459" s="118"/>
      <c r="AK459" s="118"/>
      <c r="AL459" s="118"/>
      <c r="AM459" s="118"/>
      <c r="AN459" s="118"/>
      <c r="AO459" s="118"/>
      <c r="AP459" s="118"/>
      <c r="AQ459" s="118"/>
      <c r="AR459" s="118"/>
      <c r="AS459" s="118"/>
      <c r="AT459" s="118"/>
      <c r="AU459" s="118"/>
      <c r="AV459" s="118"/>
      <c r="AW459" s="118"/>
      <c r="AX459" s="118"/>
      <c r="AY459" s="118"/>
      <c r="AZ459" s="118"/>
      <c r="BA459" s="118"/>
      <c r="BB459" s="118"/>
      <c r="BC459" s="118"/>
      <c r="BD459" s="118"/>
      <c r="BE459" s="118"/>
      <c r="BF459" s="118"/>
      <c r="BG459" s="118"/>
      <c r="BH459" s="118"/>
      <c r="BI459" s="118"/>
      <c r="BJ459" s="118"/>
      <c r="BK459" s="118"/>
      <c r="BL459" s="118"/>
      <c r="BM459" s="118"/>
      <c r="BN459" s="118"/>
      <c r="BO459" s="118"/>
      <c r="BP459" s="118"/>
      <c r="BQ459" s="118"/>
      <c r="BR459" s="118"/>
      <c r="BS459" s="118"/>
      <c r="BT459" s="118"/>
      <c r="BU459" s="118"/>
      <c r="BV459" s="118"/>
      <c r="BW459" s="118"/>
      <c r="BX459" s="118"/>
      <c r="BY459" s="118"/>
      <c r="BZ459" s="118"/>
      <c r="CA459" s="118"/>
      <c r="CB459" s="118"/>
      <c r="CC459" s="118"/>
      <c r="CD459" s="118"/>
      <c r="CE459" s="118"/>
      <c r="CF459" s="118"/>
      <c r="CG459" s="118"/>
      <c r="CH459" s="118"/>
      <c r="CI459" s="118"/>
      <c r="CJ459" s="118"/>
      <c r="CK459" s="118"/>
      <c r="CL459" s="118"/>
      <c r="CM459" s="118"/>
      <c r="CN459" s="118"/>
      <c r="CO459" s="118"/>
      <c r="CP459" s="118"/>
      <c r="CQ459" s="118"/>
      <c r="CR459" s="118"/>
      <c r="CS459" s="118"/>
      <c r="CT459" s="118"/>
      <c r="CU459" s="118"/>
      <c r="CV459" s="118"/>
      <c r="CW459" s="118"/>
      <c r="CX459" s="118"/>
      <c r="CY459" s="118"/>
      <c r="CZ459" s="118"/>
      <c r="DA459" s="118"/>
      <c r="DB459" s="118"/>
      <c r="DC459" s="118"/>
      <c r="DD459" s="118"/>
      <c r="DE459" s="118"/>
      <c r="DF459" s="118"/>
      <c r="DG459" s="118"/>
      <c r="DH459" s="118"/>
      <c r="DI459" s="118"/>
      <c r="DJ459" s="118"/>
      <c r="DK459" s="118"/>
      <c r="DL459" s="118"/>
      <c r="DM459" s="118"/>
      <c r="DN459" s="118"/>
      <c r="DO459" s="118"/>
      <c r="DP459" s="118"/>
      <c r="DQ459" s="118"/>
      <c r="DR459" s="118"/>
      <c r="DS459" s="118"/>
      <c r="DT459" s="118"/>
      <c r="DU459" s="118"/>
      <c r="DV459" s="118"/>
      <c r="DW459" s="118"/>
      <c r="DX459" s="118"/>
      <c r="DY459" s="118"/>
      <c r="DZ459" s="118"/>
      <c r="EA459" s="118"/>
      <c r="EB459" s="118"/>
      <c r="EC459" s="118"/>
      <c r="ED459" s="118"/>
      <c r="EE459" s="118"/>
      <c r="EF459" s="118"/>
      <c r="EG459" s="118"/>
      <c r="EH459" s="118"/>
      <c r="EI459" s="118"/>
      <c r="EJ459" s="118"/>
      <c r="EK459" s="118"/>
      <c r="EL459" s="118"/>
      <c r="EM459" s="118"/>
      <c r="EN459" s="118"/>
      <c r="EO459" s="118"/>
      <c r="EP459" s="118"/>
      <c r="EQ459" s="118"/>
      <c r="ER459" s="118"/>
      <c r="ES459" s="118"/>
      <c r="ET459" s="118"/>
      <c r="EU459" s="118"/>
      <c r="EV459" s="118"/>
      <c r="EW459" s="118"/>
      <c r="EX459" s="118"/>
      <c r="EY459" s="118"/>
      <c r="EZ459" s="118"/>
      <c r="FA459" s="118"/>
      <c r="FB459" s="118"/>
      <c r="FC459" s="118"/>
      <c r="FD459" s="118"/>
      <c r="FE459" s="118"/>
      <c r="FF459" s="118"/>
      <c r="FG459" s="118"/>
      <c r="FH459" s="118"/>
      <c r="FI459" s="118"/>
      <c r="FJ459" s="118"/>
      <c r="FK459" s="118"/>
      <c r="FL459" s="118"/>
      <c r="FM459" s="118"/>
      <c r="FN459" s="118"/>
      <c r="FO459" s="118"/>
      <c r="FP459" s="118"/>
      <c r="FQ459" s="118"/>
      <c r="FR459" s="118"/>
      <c r="FS459" s="118"/>
      <c r="FT459" s="118"/>
      <c r="FU459" s="118"/>
      <c r="FV459" s="118"/>
      <c r="FW459" s="118"/>
      <c r="FX459" s="118"/>
      <c r="FY459" s="118"/>
      <c r="FZ459" s="118"/>
      <c r="GA459" s="118"/>
      <c r="GB459" s="118"/>
      <c r="GC459" s="118"/>
      <c r="GD459" s="118"/>
      <c r="GE459" s="118"/>
      <c r="GF459" s="118"/>
      <c r="GG459" s="118"/>
      <c r="GH459" s="118"/>
      <c r="GI459" s="118"/>
      <c r="GJ459" s="118"/>
      <c r="GK459" s="118"/>
      <c r="GL459" s="118"/>
      <c r="GM459" s="118"/>
      <c r="GN459" s="118"/>
      <c r="GO459" s="118"/>
      <c r="GP459" s="118"/>
      <c r="GQ459" s="118"/>
      <c r="GR459" s="118"/>
      <c r="GS459" s="118"/>
      <c r="GT459" s="118"/>
      <c r="GU459" s="118"/>
      <c r="GV459" s="118"/>
      <c r="GW459" s="118"/>
      <c r="GX459" s="118"/>
      <c r="GY459" s="118"/>
      <c r="GZ459" s="118"/>
      <c r="HA459" s="118"/>
      <c r="HB459" s="118"/>
      <c r="HC459" s="118"/>
      <c r="HD459" s="118"/>
      <c r="HE459" s="118"/>
      <c r="HF459" s="118"/>
      <c r="HG459" s="118"/>
      <c r="HH459" s="118"/>
      <c r="HI459" s="118"/>
      <c r="HJ459" s="118"/>
      <c r="HK459" s="118"/>
      <c r="HL459" s="118"/>
      <c r="HM459" s="118"/>
      <c r="HN459" s="118"/>
      <c r="HO459" s="118"/>
      <c r="HP459" s="118"/>
    </row>
    <row r="460" spans="1:224" s="272" customFormat="1" ht="15.6" x14ac:dyDescent="0.25">
      <c r="A460" s="112"/>
      <c r="B460" s="283"/>
      <c r="C460" s="113"/>
      <c r="D460" s="279"/>
      <c r="E460" s="280"/>
      <c r="F460" s="281"/>
      <c r="H460" s="199"/>
      <c r="I460" s="238"/>
      <c r="J460" s="119"/>
      <c r="K460" s="120"/>
      <c r="L460" s="118"/>
      <c r="M460" s="118"/>
      <c r="N460" s="118"/>
      <c r="O460" s="118"/>
      <c r="P460" s="118"/>
      <c r="Q460" s="118"/>
      <c r="R460" s="118"/>
      <c r="S460" s="118"/>
      <c r="T460" s="118"/>
      <c r="U460" s="118"/>
      <c r="V460" s="118"/>
      <c r="W460" s="118"/>
      <c r="X460" s="118"/>
      <c r="Y460" s="118"/>
      <c r="Z460" s="118"/>
      <c r="AA460" s="118"/>
      <c r="AB460" s="118"/>
      <c r="AC460" s="118"/>
      <c r="AD460" s="118"/>
      <c r="AE460" s="118"/>
      <c r="AF460" s="118"/>
      <c r="AG460" s="118"/>
      <c r="AH460" s="118"/>
      <c r="AI460" s="118"/>
      <c r="AJ460" s="118"/>
      <c r="AK460" s="118"/>
      <c r="AL460" s="118"/>
      <c r="AM460" s="118"/>
      <c r="AN460" s="118"/>
      <c r="AO460" s="118"/>
      <c r="AP460" s="118"/>
      <c r="AQ460" s="118"/>
      <c r="AR460" s="118"/>
      <c r="AS460" s="118"/>
      <c r="AT460" s="118"/>
      <c r="AU460" s="118"/>
      <c r="AV460" s="118"/>
      <c r="AW460" s="118"/>
      <c r="AX460" s="118"/>
      <c r="AY460" s="118"/>
      <c r="AZ460" s="118"/>
      <c r="BA460" s="118"/>
      <c r="BB460" s="118"/>
      <c r="BC460" s="118"/>
      <c r="BD460" s="118"/>
      <c r="BE460" s="118"/>
      <c r="BF460" s="118"/>
      <c r="BG460" s="118"/>
      <c r="BH460" s="118"/>
      <c r="BI460" s="118"/>
      <c r="BJ460" s="118"/>
      <c r="BK460" s="118"/>
      <c r="BL460" s="118"/>
      <c r="BM460" s="118"/>
      <c r="BN460" s="118"/>
      <c r="BO460" s="118"/>
      <c r="BP460" s="118"/>
      <c r="BQ460" s="118"/>
      <c r="BR460" s="118"/>
      <c r="BS460" s="118"/>
      <c r="BT460" s="118"/>
      <c r="BU460" s="118"/>
      <c r="BV460" s="118"/>
      <c r="BW460" s="118"/>
      <c r="BX460" s="118"/>
      <c r="BY460" s="118"/>
      <c r="BZ460" s="118"/>
      <c r="CA460" s="118"/>
      <c r="CB460" s="118"/>
      <c r="CC460" s="118"/>
      <c r="CD460" s="118"/>
      <c r="CE460" s="118"/>
      <c r="CF460" s="118"/>
      <c r="CG460" s="118"/>
      <c r="CH460" s="118"/>
      <c r="CI460" s="118"/>
      <c r="CJ460" s="118"/>
      <c r="CK460" s="118"/>
      <c r="CL460" s="118"/>
      <c r="CM460" s="118"/>
      <c r="CN460" s="118"/>
      <c r="CO460" s="118"/>
      <c r="CP460" s="118"/>
      <c r="CQ460" s="118"/>
      <c r="CR460" s="118"/>
      <c r="CS460" s="118"/>
      <c r="CT460" s="118"/>
      <c r="CU460" s="118"/>
      <c r="CV460" s="118"/>
      <c r="CW460" s="118"/>
      <c r="CX460" s="118"/>
      <c r="CY460" s="118"/>
      <c r="CZ460" s="118"/>
      <c r="DA460" s="118"/>
      <c r="DB460" s="118"/>
      <c r="DC460" s="118"/>
      <c r="DD460" s="118"/>
      <c r="DE460" s="118"/>
      <c r="DF460" s="118"/>
      <c r="DG460" s="118"/>
      <c r="DH460" s="118"/>
      <c r="DI460" s="118"/>
      <c r="DJ460" s="118"/>
      <c r="DK460" s="118"/>
      <c r="DL460" s="118"/>
      <c r="DM460" s="118"/>
      <c r="DN460" s="118"/>
      <c r="DO460" s="118"/>
      <c r="DP460" s="118"/>
      <c r="DQ460" s="118"/>
      <c r="DR460" s="118"/>
      <c r="DS460" s="118"/>
      <c r="DT460" s="118"/>
      <c r="DU460" s="118"/>
      <c r="DV460" s="118"/>
      <c r="DW460" s="118"/>
      <c r="DX460" s="118"/>
      <c r="DY460" s="118"/>
      <c r="DZ460" s="118"/>
      <c r="EA460" s="118"/>
      <c r="EB460" s="118"/>
      <c r="EC460" s="118"/>
      <c r="ED460" s="118"/>
      <c r="EE460" s="118"/>
      <c r="EF460" s="118"/>
      <c r="EG460" s="118"/>
      <c r="EH460" s="118"/>
      <c r="EI460" s="118"/>
      <c r="EJ460" s="118"/>
      <c r="EK460" s="118"/>
      <c r="EL460" s="118"/>
      <c r="EM460" s="118"/>
      <c r="EN460" s="118"/>
      <c r="EO460" s="118"/>
      <c r="EP460" s="118"/>
      <c r="EQ460" s="118"/>
      <c r="ER460" s="118"/>
      <c r="ES460" s="118"/>
      <c r="ET460" s="118"/>
      <c r="EU460" s="118"/>
      <c r="EV460" s="118"/>
      <c r="EW460" s="118"/>
      <c r="EX460" s="118"/>
      <c r="EY460" s="118"/>
      <c r="EZ460" s="118"/>
      <c r="FA460" s="118"/>
      <c r="FB460" s="118"/>
      <c r="FC460" s="118"/>
      <c r="FD460" s="118"/>
      <c r="FE460" s="118"/>
      <c r="FF460" s="118"/>
      <c r="FG460" s="118"/>
      <c r="FH460" s="118"/>
      <c r="FI460" s="118"/>
      <c r="FJ460" s="118"/>
      <c r="FK460" s="118"/>
      <c r="FL460" s="118"/>
      <c r="FM460" s="118"/>
      <c r="FN460" s="118"/>
      <c r="FO460" s="118"/>
      <c r="FP460" s="118"/>
      <c r="FQ460" s="118"/>
      <c r="FR460" s="118"/>
      <c r="FS460" s="118"/>
      <c r="FT460" s="118"/>
      <c r="FU460" s="118"/>
      <c r="FV460" s="118"/>
      <c r="FW460" s="118"/>
      <c r="FX460" s="118"/>
      <c r="FY460" s="118"/>
      <c r="FZ460" s="118"/>
      <c r="GA460" s="118"/>
      <c r="GB460" s="118"/>
      <c r="GC460" s="118"/>
      <c r="GD460" s="118"/>
      <c r="GE460" s="118"/>
      <c r="GF460" s="118"/>
      <c r="GG460" s="118"/>
      <c r="GH460" s="118"/>
      <c r="GI460" s="118"/>
      <c r="GJ460" s="118"/>
      <c r="GK460" s="118"/>
      <c r="GL460" s="118"/>
      <c r="GM460" s="118"/>
      <c r="GN460" s="118"/>
      <c r="GO460" s="118"/>
      <c r="GP460" s="118"/>
      <c r="GQ460" s="118"/>
      <c r="GR460" s="118"/>
      <c r="GS460" s="118"/>
      <c r="GT460" s="118"/>
      <c r="GU460" s="118"/>
      <c r="GV460" s="118"/>
      <c r="GW460" s="118"/>
      <c r="GX460" s="118"/>
      <c r="GY460" s="118"/>
      <c r="GZ460" s="118"/>
      <c r="HA460" s="118"/>
      <c r="HB460" s="118"/>
      <c r="HC460" s="118"/>
      <c r="HD460" s="118"/>
      <c r="HE460" s="118"/>
      <c r="HF460" s="118"/>
      <c r="HG460" s="118"/>
      <c r="HH460" s="118"/>
      <c r="HI460" s="118"/>
      <c r="HJ460" s="118"/>
      <c r="HK460" s="118"/>
      <c r="HL460" s="118"/>
      <c r="HM460" s="118"/>
      <c r="HN460" s="118"/>
      <c r="HO460" s="118"/>
      <c r="HP460" s="118"/>
    </row>
    <row r="461" spans="1:224" s="272" customFormat="1" ht="17.399999999999999" x14ac:dyDescent="0.25">
      <c r="A461" s="112"/>
      <c r="B461" s="269"/>
      <c r="C461" s="113"/>
      <c r="D461" s="270"/>
      <c r="E461" s="271"/>
      <c r="F461" s="270"/>
      <c r="H461" s="199"/>
      <c r="I461" s="238"/>
      <c r="J461" s="119"/>
      <c r="K461" s="120"/>
      <c r="L461" s="118"/>
      <c r="M461" s="118"/>
      <c r="N461" s="118"/>
      <c r="O461" s="118"/>
      <c r="P461" s="118"/>
      <c r="Q461" s="118"/>
      <c r="R461" s="118"/>
      <c r="S461" s="118"/>
      <c r="T461" s="118"/>
      <c r="U461" s="118"/>
      <c r="V461" s="118"/>
      <c r="W461" s="118"/>
      <c r="X461" s="118"/>
      <c r="Y461" s="118"/>
      <c r="Z461" s="118"/>
      <c r="AA461" s="118"/>
      <c r="AB461" s="118"/>
      <c r="AC461" s="118"/>
      <c r="AD461" s="118"/>
      <c r="AE461" s="118"/>
      <c r="AF461" s="118"/>
      <c r="AG461" s="118"/>
      <c r="AH461" s="118"/>
      <c r="AI461" s="118"/>
      <c r="AJ461" s="118"/>
      <c r="AK461" s="118"/>
      <c r="AL461" s="118"/>
      <c r="AM461" s="118"/>
      <c r="AN461" s="118"/>
      <c r="AO461" s="118"/>
      <c r="AP461" s="118"/>
      <c r="AQ461" s="118"/>
      <c r="AR461" s="118"/>
      <c r="AS461" s="118"/>
      <c r="AT461" s="118"/>
      <c r="AU461" s="118"/>
      <c r="AV461" s="118"/>
      <c r="AW461" s="118"/>
      <c r="AX461" s="118"/>
      <c r="AY461" s="118"/>
      <c r="AZ461" s="118"/>
      <c r="BA461" s="118"/>
      <c r="BB461" s="118"/>
      <c r="BC461" s="118"/>
      <c r="BD461" s="118"/>
      <c r="BE461" s="118"/>
      <c r="BF461" s="118"/>
      <c r="BG461" s="118"/>
      <c r="BH461" s="118"/>
      <c r="BI461" s="118"/>
      <c r="BJ461" s="118"/>
      <c r="BK461" s="118"/>
      <c r="BL461" s="118"/>
      <c r="BM461" s="118"/>
      <c r="BN461" s="118"/>
      <c r="BO461" s="118"/>
      <c r="BP461" s="118"/>
      <c r="BQ461" s="118"/>
      <c r="BR461" s="118"/>
      <c r="BS461" s="118"/>
      <c r="BT461" s="118"/>
      <c r="BU461" s="118"/>
      <c r="BV461" s="118"/>
      <c r="BW461" s="118"/>
      <c r="BX461" s="118"/>
      <c r="BY461" s="118"/>
      <c r="BZ461" s="118"/>
      <c r="CA461" s="118"/>
      <c r="CB461" s="118"/>
      <c r="CC461" s="118"/>
      <c r="CD461" s="118"/>
      <c r="CE461" s="118"/>
      <c r="CF461" s="118"/>
      <c r="CG461" s="118"/>
      <c r="CH461" s="118"/>
      <c r="CI461" s="118"/>
      <c r="CJ461" s="118"/>
      <c r="CK461" s="118"/>
      <c r="CL461" s="118"/>
      <c r="CM461" s="118"/>
      <c r="CN461" s="118"/>
      <c r="CO461" s="118"/>
      <c r="CP461" s="118"/>
      <c r="CQ461" s="118"/>
      <c r="CR461" s="118"/>
      <c r="CS461" s="118"/>
      <c r="CT461" s="118"/>
      <c r="CU461" s="118"/>
      <c r="CV461" s="118"/>
      <c r="CW461" s="118"/>
      <c r="CX461" s="118"/>
      <c r="CY461" s="118"/>
      <c r="CZ461" s="118"/>
      <c r="DA461" s="118"/>
      <c r="DB461" s="118"/>
      <c r="DC461" s="118"/>
      <c r="DD461" s="118"/>
      <c r="DE461" s="118"/>
      <c r="DF461" s="118"/>
      <c r="DG461" s="118"/>
      <c r="DH461" s="118"/>
      <c r="DI461" s="118"/>
      <c r="DJ461" s="118"/>
      <c r="DK461" s="118"/>
      <c r="DL461" s="118"/>
      <c r="DM461" s="118"/>
      <c r="DN461" s="118"/>
      <c r="DO461" s="118"/>
      <c r="DP461" s="118"/>
      <c r="DQ461" s="118"/>
      <c r="DR461" s="118"/>
      <c r="DS461" s="118"/>
      <c r="DT461" s="118"/>
      <c r="DU461" s="118"/>
      <c r="DV461" s="118"/>
      <c r="DW461" s="118"/>
      <c r="DX461" s="118"/>
      <c r="DY461" s="118"/>
      <c r="DZ461" s="118"/>
      <c r="EA461" s="118"/>
      <c r="EB461" s="118"/>
      <c r="EC461" s="118"/>
      <c r="ED461" s="118"/>
      <c r="EE461" s="118"/>
      <c r="EF461" s="118"/>
      <c r="EG461" s="118"/>
      <c r="EH461" s="118"/>
      <c r="EI461" s="118"/>
      <c r="EJ461" s="118"/>
      <c r="EK461" s="118"/>
      <c r="EL461" s="118"/>
      <c r="EM461" s="118"/>
      <c r="EN461" s="118"/>
      <c r="EO461" s="118"/>
      <c r="EP461" s="118"/>
      <c r="EQ461" s="118"/>
      <c r="ER461" s="118"/>
      <c r="ES461" s="118"/>
      <c r="ET461" s="118"/>
      <c r="EU461" s="118"/>
      <c r="EV461" s="118"/>
      <c r="EW461" s="118"/>
      <c r="EX461" s="118"/>
      <c r="EY461" s="118"/>
      <c r="EZ461" s="118"/>
      <c r="FA461" s="118"/>
      <c r="FB461" s="118"/>
      <c r="FC461" s="118"/>
      <c r="FD461" s="118"/>
      <c r="FE461" s="118"/>
      <c r="FF461" s="118"/>
      <c r="FG461" s="118"/>
      <c r="FH461" s="118"/>
      <c r="FI461" s="118"/>
      <c r="FJ461" s="118"/>
      <c r="FK461" s="118"/>
      <c r="FL461" s="118"/>
      <c r="FM461" s="118"/>
      <c r="FN461" s="118"/>
      <c r="FO461" s="118"/>
      <c r="FP461" s="118"/>
      <c r="FQ461" s="118"/>
      <c r="FR461" s="118"/>
      <c r="FS461" s="118"/>
      <c r="FT461" s="118"/>
      <c r="FU461" s="118"/>
      <c r="FV461" s="118"/>
      <c r="FW461" s="118"/>
      <c r="FX461" s="118"/>
      <c r="FY461" s="118"/>
      <c r="FZ461" s="118"/>
      <c r="GA461" s="118"/>
      <c r="GB461" s="118"/>
      <c r="GC461" s="118"/>
      <c r="GD461" s="118"/>
      <c r="GE461" s="118"/>
      <c r="GF461" s="118"/>
      <c r="GG461" s="118"/>
      <c r="GH461" s="118"/>
      <c r="GI461" s="118"/>
      <c r="GJ461" s="118"/>
      <c r="GK461" s="118"/>
      <c r="GL461" s="118"/>
      <c r="GM461" s="118"/>
      <c r="GN461" s="118"/>
      <c r="GO461" s="118"/>
      <c r="GP461" s="118"/>
      <c r="GQ461" s="118"/>
      <c r="GR461" s="118"/>
      <c r="GS461" s="118"/>
      <c r="GT461" s="118"/>
      <c r="GU461" s="118"/>
      <c r="GV461" s="118"/>
      <c r="GW461" s="118"/>
      <c r="GX461" s="118"/>
      <c r="GY461" s="118"/>
      <c r="GZ461" s="118"/>
      <c r="HA461" s="118"/>
      <c r="HB461" s="118"/>
      <c r="HC461" s="118"/>
      <c r="HD461" s="118"/>
      <c r="HE461" s="118"/>
      <c r="HF461" s="118"/>
      <c r="HG461" s="118"/>
      <c r="HH461" s="118"/>
      <c r="HI461" s="118"/>
      <c r="HJ461" s="118"/>
      <c r="HK461" s="118"/>
      <c r="HL461" s="118"/>
      <c r="HM461" s="118"/>
      <c r="HN461" s="118"/>
      <c r="HO461" s="118"/>
      <c r="HP461" s="118"/>
    </row>
    <row r="462" spans="1:224" s="272" customFormat="1" ht="15.6" x14ac:dyDescent="0.25">
      <c r="A462" s="112"/>
      <c r="B462" s="113"/>
      <c r="C462" s="113"/>
      <c r="D462" s="275"/>
      <c r="E462" s="276"/>
      <c r="F462" s="277"/>
      <c r="H462" s="199"/>
      <c r="I462" s="238"/>
      <c r="J462" s="119"/>
      <c r="K462" s="120"/>
      <c r="L462" s="118"/>
      <c r="M462" s="118"/>
      <c r="N462" s="118"/>
      <c r="O462" s="118"/>
      <c r="P462" s="118"/>
      <c r="Q462" s="118"/>
      <c r="R462" s="118"/>
      <c r="S462" s="118"/>
      <c r="T462" s="118"/>
      <c r="U462" s="118"/>
      <c r="V462" s="118"/>
      <c r="W462" s="118"/>
      <c r="X462" s="118"/>
      <c r="Y462" s="118"/>
      <c r="Z462" s="118"/>
      <c r="AA462" s="118"/>
      <c r="AB462" s="118"/>
      <c r="AC462" s="118"/>
      <c r="AD462" s="118"/>
      <c r="AE462" s="118"/>
      <c r="AF462" s="118"/>
      <c r="AG462" s="118"/>
      <c r="AH462" s="118"/>
      <c r="AI462" s="118"/>
      <c r="AJ462" s="118"/>
      <c r="AK462" s="118"/>
      <c r="AL462" s="118"/>
      <c r="AM462" s="118"/>
      <c r="AN462" s="118"/>
      <c r="AO462" s="118"/>
      <c r="AP462" s="118"/>
      <c r="AQ462" s="118"/>
      <c r="AR462" s="118"/>
      <c r="AS462" s="118"/>
      <c r="AT462" s="118"/>
      <c r="AU462" s="118"/>
      <c r="AV462" s="118"/>
      <c r="AW462" s="118"/>
      <c r="AX462" s="118"/>
      <c r="AY462" s="118"/>
      <c r="AZ462" s="118"/>
      <c r="BA462" s="118"/>
      <c r="BB462" s="118"/>
      <c r="BC462" s="118"/>
      <c r="BD462" s="118"/>
      <c r="BE462" s="118"/>
      <c r="BF462" s="118"/>
      <c r="BG462" s="118"/>
      <c r="BH462" s="118"/>
      <c r="BI462" s="118"/>
      <c r="BJ462" s="118"/>
      <c r="BK462" s="118"/>
      <c r="BL462" s="118"/>
      <c r="BM462" s="118"/>
      <c r="BN462" s="118"/>
      <c r="BO462" s="118"/>
      <c r="BP462" s="118"/>
      <c r="BQ462" s="118"/>
      <c r="BR462" s="118"/>
      <c r="BS462" s="118"/>
      <c r="BT462" s="118"/>
      <c r="BU462" s="118"/>
      <c r="BV462" s="118"/>
      <c r="BW462" s="118"/>
      <c r="BX462" s="118"/>
      <c r="BY462" s="118"/>
      <c r="BZ462" s="118"/>
      <c r="CA462" s="118"/>
      <c r="CB462" s="118"/>
      <c r="CC462" s="118"/>
      <c r="CD462" s="118"/>
      <c r="CE462" s="118"/>
      <c r="CF462" s="118"/>
      <c r="CG462" s="118"/>
      <c r="CH462" s="118"/>
      <c r="CI462" s="118"/>
      <c r="CJ462" s="118"/>
      <c r="CK462" s="118"/>
      <c r="CL462" s="118"/>
      <c r="CM462" s="118"/>
      <c r="CN462" s="118"/>
      <c r="CO462" s="118"/>
      <c r="CP462" s="118"/>
      <c r="CQ462" s="118"/>
      <c r="CR462" s="118"/>
      <c r="CS462" s="118"/>
      <c r="CT462" s="118"/>
      <c r="CU462" s="118"/>
      <c r="CV462" s="118"/>
      <c r="CW462" s="118"/>
      <c r="CX462" s="118"/>
      <c r="CY462" s="118"/>
      <c r="CZ462" s="118"/>
      <c r="DA462" s="118"/>
      <c r="DB462" s="118"/>
      <c r="DC462" s="118"/>
      <c r="DD462" s="118"/>
      <c r="DE462" s="118"/>
      <c r="DF462" s="118"/>
      <c r="DG462" s="118"/>
      <c r="DH462" s="118"/>
      <c r="DI462" s="118"/>
      <c r="DJ462" s="118"/>
      <c r="DK462" s="118"/>
      <c r="DL462" s="118"/>
      <c r="DM462" s="118"/>
      <c r="DN462" s="118"/>
      <c r="DO462" s="118"/>
      <c r="DP462" s="118"/>
      <c r="DQ462" s="118"/>
      <c r="DR462" s="118"/>
      <c r="DS462" s="118"/>
      <c r="DT462" s="118"/>
      <c r="DU462" s="118"/>
      <c r="DV462" s="118"/>
      <c r="DW462" s="118"/>
      <c r="DX462" s="118"/>
      <c r="DY462" s="118"/>
      <c r="DZ462" s="118"/>
      <c r="EA462" s="118"/>
      <c r="EB462" s="118"/>
      <c r="EC462" s="118"/>
      <c r="ED462" s="118"/>
      <c r="EE462" s="118"/>
      <c r="EF462" s="118"/>
      <c r="EG462" s="118"/>
      <c r="EH462" s="118"/>
      <c r="EI462" s="118"/>
      <c r="EJ462" s="118"/>
      <c r="EK462" s="118"/>
      <c r="EL462" s="118"/>
      <c r="EM462" s="118"/>
      <c r="EN462" s="118"/>
      <c r="EO462" s="118"/>
      <c r="EP462" s="118"/>
      <c r="EQ462" s="118"/>
      <c r="ER462" s="118"/>
      <c r="ES462" s="118"/>
      <c r="ET462" s="118"/>
      <c r="EU462" s="118"/>
      <c r="EV462" s="118"/>
      <c r="EW462" s="118"/>
      <c r="EX462" s="118"/>
      <c r="EY462" s="118"/>
      <c r="EZ462" s="118"/>
      <c r="FA462" s="118"/>
      <c r="FB462" s="118"/>
      <c r="FC462" s="118"/>
      <c r="FD462" s="118"/>
      <c r="FE462" s="118"/>
      <c r="FF462" s="118"/>
      <c r="FG462" s="118"/>
      <c r="FH462" s="118"/>
      <c r="FI462" s="118"/>
      <c r="FJ462" s="118"/>
      <c r="FK462" s="118"/>
      <c r="FL462" s="118"/>
      <c r="FM462" s="118"/>
      <c r="FN462" s="118"/>
      <c r="FO462" s="118"/>
      <c r="FP462" s="118"/>
      <c r="FQ462" s="118"/>
      <c r="FR462" s="118"/>
      <c r="FS462" s="118"/>
      <c r="FT462" s="118"/>
      <c r="FU462" s="118"/>
      <c r="FV462" s="118"/>
      <c r="FW462" s="118"/>
      <c r="FX462" s="118"/>
      <c r="FY462" s="118"/>
      <c r="FZ462" s="118"/>
      <c r="GA462" s="118"/>
      <c r="GB462" s="118"/>
      <c r="GC462" s="118"/>
      <c r="GD462" s="118"/>
      <c r="GE462" s="118"/>
      <c r="GF462" s="118"/>
      <c r="GG462" s="118"/>
      <c r="GH462" s="118"/>
      <c r="GI462" s="118"/>
      <c r="GJ462" s="118"/>
      <c r="GK462" s="118"/>
      <c r="GL462" s="118"/>
      <c r="GM462" s="118"/>
      <c r="GN462" s="118"/>
      <c r="GO462" s="118"/>
      <c r="GP462" s="118"/>
      <c r="GQ462" s="118"/>
      <c r="GR462" s="118"/>
      <c r="GS462" s="118"/>
      <c r="GT462" s="118"/>
      <c r="GU462" s="118"/>
      <c r="GV462" s="118"/>
      <c r="GW462" s="118"/>
      <c r="GX462" s="118"/>
      <c r="GY462" s="118"/>
      <c r="GZ462" s="118"/>
      <c r="HA462" s="118"/>
      <c r="HB462" s="118"/>
      <c r="HC462" s="118"/>
      <c r="HD462" s="118"/>
      <c r="HE462" s="118"/>
      <c r="HF462" s="118"/>
      <c r="HG462" s="118"/>
      <c r="HH462" s="118"/>
      <c r="HI462" s="118"/>
      <c r="HJ462" s="118"/>
      <c r="HK462" s="118"/>
      <c r="HL462" s="118"/>
      <c r="HM462" s="118"/>
      <c r="HN462" s="118"/>
      <c r="HO462" s="118"/>
      <c r="HP462" s="118"/>
    </row>
    <row r="463" spans="1:224" s="272" customFormat="1" ht="15.6" x14ac:dyDescent="0.25">
      <c r="A463" s="112"/>
      <c r="B463" s="113"/>
      <c r="C463" s="113"/>
      <c r="D463" s="275"/>
      <c r="E463" s="276"/>
      <c r="F463" s="277"/>
      <c r="H463" s="199"/>
      <c r="I463" s="238"/>
      <c r="J463" s="119"/>
      <c r="K463" s="120"/>
      <c r="L463" s="118"/>
      <c r="M463" s="118"/>
      <c r="N463" s="118"/>
      <c r="O463" s="118"/>
      <c r="P463" s="118"/>
      <c r="Q463" s="118"/>
      <c r="R463" s="118"/>
      <c r="S463" s="118"/>
      <c r="T463" s="118"/>
      <c r="U463" s="118"/>
      <c r="V463" s="118"/>
      <c r="W463" s="118"/>
      <c r="X463" s="118"/>
      <c r="Y463" s="118"/>
      <c r="Z463" s="118"/>
      <c r="AA463" s="118"/>
      <c r="AB463" s="118"/>
      <c r="AC463" s="118"/>
      <c r="AD463" s="118"/>
      <c r="AE463" s="118"/>
      <c r="AF463" s="118"/>
      <c r="AG463" s="118"/>
      <c r="AH463" s="118"/>
      <c r="AI463" s="118"/>
      <c r="AJ463" s="118"/>
      <c r="AK463" s="118"/>
      <c r="AL463" s="118"/>
      <c r="AM463" s="118"/>
      <c r="AN463" s="118"/>
      <c r="AO463" s="118"/>
      <c r="AP463" s="118"/>
      <c r="AQ463" s="118"/>
      <c r="AR463" s="118"/>
      <c r="AS463" s="118"/>
      <c r="AT463" s="118"/>
      <c r="AU463" s="118"/>
      <c r="AV463" s="118"/>
      <c r="AW463" s="118"/>
      <c r="AX463" s="118"/>
      <c r="AY463" s="118"/>
      <c r="AZ463" s="118"/>
      <c r="BA463" s="118"/>
      <c r="BB463" s="118"/>
      <c r="BC463" s="118"/>
      <c r="BD463" s="118"/>
      <c r="BE463" s="118"/>
      <c r="BF463" s="118"/>
      <c r="BG463" s="118"/>
      <c r="BH463" s="118"/>
      <c r="BI463" s="118"/>
      <c r="BJ463" s="118"/>
      <c r="BK463" s="118"/>
      <c r="BL463" s="118"/>
      <c r="BM463" s="118"/>
      <c r="BN463" s="118"/>
      <c r="BO463" s="118"/>
      <c r="BP463" s="118"/>
      <c r="BQ463" s="118"/>
      <c r="BR463" s="118"/>
      <c r="BS463" s="118"/>
      <c r="BT463" s="118"/>
      <c r="BU463" s="118"/>
      <c r="BV463" s="118"/>
      <c r="BW463" s="118"/>
      <c r="BX463" s="118"/>
      <c r="BY463" s="118"/>
      <c r="BZ463" s="118"/>
      <c r="CA463" s="118"/>
      <c r="CB463" s="118"/>
      <c r="CC463" s="118"/>
      <c r="CD463" s="118"/>
      <c r="CE463" s="118"/>
      <c r="CF463" s="118"/>
      <c r="CG463" s="118"/>
      <c r="CH463" s="118"/>
      <c r="CI463" s="118"/>
      <c r="CJ463" s="118"/>
      <c r="CK463" s="118"/>
      <c r="CL463" s="118"/>
      <c r="CM463" s="118"/>
      <c r="CN463" s="118"/>
      <c r="CO463" s="118"/>
      <c r="CP463" s="118"/>
      <c r="CQ463" s="118"/>
      <c r="CR463" s="118"/>
      <c r="CS463" s="118"/>
      <c r="CT463" s="118"/>
      <c r="CU463" s="118"/>
      <c r="CV463" s="118"/>
      <c r="CW463" s="118"/>
      <c r="CX463" s="118"/>
      <c r="CY463" s="118"/>
      <c r="CZ463" s="118"/>
      <c r="DA463" s="118"/>
      <c r="DB463" s="118"/>
      <c r="DC463" s="118"/>
      <c r="DD463" s="118"/>
      <c r="DE463" s="118"/>
      <c r="DF463" s="118"/>
      <c r="DG463" s="118"/>
      <c r="DH463" s="118"/>
      <c r="DI463" s="118"/>
      <c r="DJ463" s="118"/>
      <c r="DK463" s="118"/>
      <c r="DL463" s="118"/>
      <c r="DM463" s="118"/>
      <c r="DN463" s="118"/>
      <c r="DO463" s="118"/>
      <c r="DP463" s="118"/>
      <c r="DQ463" s="118"/>
      <c r="DR463" s="118"/>
      <c r="DS463" s="118"/>
      <c r="DT463" s="118"/>
      <c r="DU463" s="118"/>
      <c r="DV463" s="118"/>
      <c r="DW463" s="118"/>
      <c r="DX463" s="118"/>
      <c r="DY463" s="118"/>
      <c r="DZ463" s="118"/>
      <c r="EA463" s="118"/>
      <c r="EB463" s="118"/>
      <c r="EC463" s="118"/>
      <c r="ED463" s="118"/>
      <c r="EE463" s="118"/>
      <c r="EF463" s="118"/>
      <c r="EG463" s="118"/>
      <c r="EH463" s="118"/>
      <c r="EI463" s="118"/>
      <c r="EJ463" s="118"/>
      <c r="EK463" s="118"/>
      <c r="EL463" s="118"/>
      <c r="EM463" s="118"/>
      <c r="EN463" s="118"/>
      <c r="EO463" s="118"/>
      <c r="EP463" s="118"/>
      <c r="EQ463" s="118"/>
      <c r="ER463" s="118"/>
      <c r="ES463" s="118"/>
      <c r="ET463" s="118"/>
      <c r="EU463" s="118"/>
      <c r="EV463" s="118"/>
      <c r="EW463" s="118"/>
      <c r="EX463" s="118"/>
      <c r="EY463" s="118"/>
      <c r="EZ463" s="118"/>
      <c r="FA463" s="118"/>
      <c r="FB463" s="118"/>
      <c r="FC463" s="118"/>
      <c r="FD463" s="118"/>
      <c r="FE463" s="118"/>
      <c r="FF463" s="118"/>
      <c r="FG463" s="118"/>
      <c r="FH463" s="118"/>
      <c r="FI463" s="118"/>
      <c r="FJ463" s="118"/>
      <c r="FK463" s="118"/>
      <c r="FL463" s="118"/>
      <c r="FM463" s="118"/>
      <c r="FN463" s="118"/>
      <c r="FO463" s="118"/>
      <c r="FP463" s="118"/>
      <c r="FQ463" s="118"/>
      <c r="FR463" s="118"/>
      <c r="FS463" s="118"/>
      <c r="FT463" s="118"/>
      <c r="FU463" s="118"/>
      <c r="FV463" s="118"/>
      <c r="FW463" s="118"/>
      <c r="FX463" s="118"/>
      <c r="FY463" s="118"/>
      <c r="FZ463" s="118"/>
      <c r="GA463" s="118"/>
      <c r="GB463" s="118"/>
      <c r="GC463" s="118"/>
      <c r="GD463" s="118"/>
      <c r="GE463" s="118"/>
      <c r="GF463" s="118"/>
      <c r="GG463" s="118"/>
      <c r="GH463" s="118"/>
      <c r="GI463" s="118"/>
      <c r="GJ463" s="118"/>
      <c r="GK463" s="118"/>
      <c r="GL463" s="118"/>
      <c r="GM463" s="118"/>
      <c r="GN463" s="118"/>
      <c r="GO463" s="118"/>
      <c r="GP463" s="118"/>
      <c r="GQ463" s="118"/>
      <c r="GR463" s="118"/>
      <c r="GS463" s="118"/>
      <c r="GT463" s="118"/>
      <c r="GU463" s="118"/>
      <c r="GV463" s="118"/>
      <c r="GW463" s="118"/>
      <c r="GX463" s="118"/>
      <c r="GY463" s="118"/>
      <c r="GZ463" s="118"/>
      <c r="HA463" s="118"/>
      <c r="HB463" s="118"/>
      <c r="HC463" s="118"/>
      <c r="HD463" s="118"/>
      <c r="HE463" s="118"/>
      <c r="HF463" s="118"/>
      <c r="HG463" s="118"/>
      <c r="HH463" s="118"/>
      <c r="HI463" s="118"/>
      <c r="HJ463" s="118"/>
      <c r="HK463" s="118"/>
      <c r="HL463" s="118"/>
      <c r="HM463" s="118"/>
      <c r="HN463" s="118"/>
      <c r="HO463" s="118"/>
      <c r="HP463" s="118"/>
    </row>
    <row r="464" spans="1:224" s="272" customFormat="1" x14ac:dyDescent="0.25">
      <c r="A464" s="112"/>
      <c r="B464" s="113"/>
      <c r="C464" s="113"/>
      <c r="D464" s="279"/>
      <c r="E464" s="280"/>
      <c r="F464" s="281"/>
      <c r="H464" s="199"/>
      <c r="I464" s="238"/>
      <c r="J464" s="119"/>
      <c r="K464" s="120"/>
      <c r="L464" s="118"/>
      <c r="M464" s="118"/>
      <c r="N464" s="118"/>
      <c r="O464" s="118"/>
      <c r="P464" s="118"/>
      <c r="Q464" s="118"/>
      <c r="R464" s="118"/>
      <c r="S464" s="118"/>
      <c r="T464" s="118"/>
      <c r="U464" s="118"/>
      <c r="V464" s="118"/>
      <c r="W464" s="118"/>
      <c r="X464" s="118"/>
      <c r="Y464" s="118"/>
      <c r="Z464" s="118"/>
      <c r="AA464" s="118"/>
      <c r="AB464" s="118"/>
      <c r="AC464" s="118"/>
      <c r="AD464" s="118"/>
      <c r="AE464" s="118"/>
      <c r="AF464" s="118"/>
      <c r="AG464" s="118"/>
      <c r="AH464" s="118"/>
      <c r="AI464" s="118"/>
      <c r="AJ464" s="118"/>
      <c r="AK464" s="118"/>
      <c r="AL464" s="118"/>
      <c r="AM464" s="118"/>
      <c r="AN464" s="118"/>
      <c r="AO464" s="118"/>
      <c r="AP464" s="118"/>
      <c r="AQ464" s="118"/>
      <c r="AR464" s="118"/>
      <c r="AS464" s="118"/>
      <c r="AT464" s="118"/>
      <c r="AU464" s="118"/>
      <c r="AV464" s="118"/>
      <c r="AW464" s="118"/>
      <c r="AX464" s="118"/>
      <c r="AY464" s="118"/>
      <c r="AZ464" s="118"/>
      <c r="BA464" s="118"/>
      <c r="BB464" s="118"/>
      <c r="BC464" s="118"/>
      <c r="BD464" s="118"/>
      <c r="BE464" s="118"/>
      <c r="BF464" s="118"/>
      <c r="BG464" s="118"/>
      <c r="BH464" s="118"/>
      <c r="BI464" s="118"/>
      <c r="BJ464" s="118"/>
      <c r="BK464" s="118"/>
      <c r="BL464" s="118"/>
      <c r="BM464" s="118"/>
      <c r="BN464" s="118"/>
      <c r="BO464" s="118"/>
      <c r="BP464" s="118"/>
      <c r="BQ464" s="118"/>
      <c r="BR464" s="118"/>
      <c r="BS464" s="118"/>
      <c r="BT464" s="118"/>
      <c r="BU464" s="118"/>
      <c r="BV464" s="118"/>
      <c r="BW464" s="118"/>
      <c r="BX464" s="118"/>
      <c r="BY464" s="118"/>
      <c r="BZ464" s="118"/>
      <c r="CA464" s="118"/>
      <c r="CB464" s="118"/>
      <c r="CC464" s="118"/>
      <c r="CD464" s="118"/>
      <c r="CE464" s="118"/>
      <c r="CF464" s="118"/>
      <c r="CG464" s="118"/>
      <c r="CH464" s="118"/>
      <c r="CI464" s="118"/>
      <c r="CJ464" s="118"/>
      <c r="CK464" s="118"/>
      <c r="CL464" s="118"/>
      <c r="CM464" s="118"/>
      <c r="CN464" s="118"/>
      <c r="CO464" s="118"/>
      <c r="CP464" s="118"/>
      <c r="CQ464" s="118"/>
      <c r="CR464" s="118"/>
      <c r="CS464" s="118"/>
      <c r="CT464" s="118"/>
      <c r="CU464" s="118"/>
      <c r="CV464" s="118"/>
      <c r="CW464" s="118"/>
      <c r="CX464" s="118"/>
      <c r="CY464" s="118"/>
      <c r="CZ464" s="118"/>
      <c r="DA464" s="118"/>
      <c r="DB464" s="118"/>
      <c r="DC464" s="118"/>
      <c r="DD464" s="118"/>
      <c r="DE464" s="118"/>
      <c r="DF464" s="118"/>
      <c r="DG464" s="118"/>
      <c r="DH464" s="118"/>
      <c r="DI464" s="118"/>
      <c r="DJ464" s="118"/>
      <c r="DK464" s="118"/>
      <c r="DL464" s="118"/>
      <c r="DM464" s="118"/>
      <c r="DN464" s="118"/>
      <c r="DO464" s="118"/>
      <c r="DP464" s="118"/>
      <c r="DQ464" s="118"/>
      <c r="DR464" s="118"/>
      <c r="DS464" s="118"/>
      <c r="DT464" s="118"/>
      <c r="DU464" s="118"/>
      <c r="DV464" s="118"/>
      <c r="DW464" s="118"/>
      <c r="DX464" s="118"/>
      <c r="DY464" s="118"/>
      <c r="DZ464" s="118"/>
      <c r="EA464" s="118"/>
      <c r="EB464" s="118"/>
      <c r="EC464" s="118"/>
      <c r="ED464" s="118"/>
      <c r="EE464" s="118"/>
      <c r="EF464" s="118"/>
      <c r="EG464" s="118"/>
      <c r="EH464" s="118"/>
      <c r="EI464" s="118"/>
      <c r="EJ464" s="118"/>
      <c r="EK464" s="118"/>
      <c r="EL464" s="118"/>
      <c r="EM464" s="118"/>
      <c r="EN464" s="118"/>
      <c r="EO464" s="118"/>
      <c r="EP464" s="118"/>
      <c r="EQ464" s="118"/>
      <c r="ER464" s="118"/>
      <c r="ES464" s="118"/>
      <c r="ET464" s="118"/>
      <c r="EU464" s="118"/>
      <c r="EV464" s="118"/>
      <c r="EW464" s="118"/>
      <c r="EX464" s="118"/>
      <c r="EY464" s="118"/>
      <c r="EZ464" s="118"/>
      <c r="FA464" s="118"/>
      <c r="FB464" s="118"/>
      <c r="FC464" s="118"/>
      <c r="FD464" s="118"/>
      <c r="FE464" s="118"/>
      <c r="FF464" s="118"/>
      <c r="FG464" s="118"/>
      <c r="FH464" s="118"/>
      <c r="FI464" s="118"/>
      <c r="FJ464" s="118"/>
      <c r="FK464" s="118"/>
      <c r="FL464" s="118"/>
      <c r="FM464" s="118"/>
      <c r="FN464" s="118"/>
      <c r="FO464" s="118"/>
      <c r="FP464" s="118"/>
      <c r="FQ464" s="118"/>
      <c r="FR464" s="118"/>
      <c r="FS464" s="118"/>
      <c r="FT464" s="118"/>
      <c r="FU464" s="118"/>
      <c r="FV464" s="118"/>
      <c r="FW464" s="118"/>
      <c r="FX464" s="118"/>
      <c r="FY464" s="118"/>
      <c r="FZ464" s="118"/>
      <c r="GA464" s="118"/>
      <c r="GB464" s="118"/>
      <c r="GC464" s="118"/>
      <c r="GD464" s="118"/>
      <c r="GE464" s="118"/>
      <c r="GF464" s="118"/>
      <c r="GG464" s="118"/>
      <c r="GH464" s="118"/>
      <c r="GI464" s="118"/>
      <c r="GJ464" s="118"/>
      <c r="GK464" s="118"/>
      <c r="GL464" s="118"/>
      <c r="GM464" s="118"/>
      <c r="GN464" s="118"/>
      <c r="GO464" s="118"/>
      <c r="GP464" s="118"/>
      <c r="GQ464" s="118"/>
      <c r="GR464" s="118"/>
      <c r="GS464" s="118"/>
      <c r="GT464" s="118"/>
      <c r="GU464" s="118"/>
      <c r="GV464" s="118"/>
      <c r="GW464" s="118"/>
      <c r="GX464" s="118"/>
      <c r="GY464" s="118"/>
      <c r="GZ464" s="118"/>
      <c r="HA464" s="118"/>
      <c r="HB464" s="118"/>
      <c r="HC464" s="118"/>
      <c r="HD464" s="118"/>
      <c r="HE464" s="118"/>
      <c r="HF464" s="118"/>
      <c r="HG464" s="118"/>
      <c r="HH464" s="118"/>
      <c r="HI464" s="118"/>
      <c r="HJ464" s="118"/>
      <c r="HK464" s="118"/>
      <c r="HL464" s="118"/>
      <c r="HM464" s="118"/>
      <c r="HN464" s="118"/>
      <c r="HO464" s="118"/>
      <c r="HP464" s="118"/>
    </row>
    <row r="465" spans="1:224" s="272" customFormat="1" x14ac:dyDescent="0.25">
      <c r="A465" s="112"/>
      <c r="B465" s="113"/>
      <c r="C465" s="113"/>
      <c r="D465" s="279"/>
      <c r="E465" s="280"/>
      <c r="F465" s="281"/>
      <c r="H465" s="199"/>
      <c r="I465" s="238"/>
      <c r="J465" s="119"/>
      <c r="K465" s="120"/>
      <c r="L465" s="118"/>
      <c r="M465" s="118"/>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8"/>
      <c r="AL465" s="118"/>
      <c r="AM465" s="118"/>
      <c r="AN465" s="118"/>
      <c r="AO465" s="118"/>
      <c r="AP465" s="118"/>
      <c r="AQ465" s="118"/>
      <c r="AR465" s="118"/>
      <c r="AS465" s="118"/>
      <c r="AT465" s="118"/>
      <c r="AU465" s="118"/>
      <c r="AV465" s="118"/>
      <c r="AW465" s="118"/>
      <c r="AX465" s="118"/>
      <c r="AY465" s="118"/>
      <c r="AZ465" s="118"/>
      <c r="BA465" s="118"/>
      <c r="BB465" s="118"/>
      <c r="BC465" s="118"/>
      <c r="BD465" s="118"/>
      <c r="BE465" s="118"/>
      <c r="BF465" s="118"/>
      <c r="BG465" s="118"/>
      <c r="BH465" s="118"/>
      <c r="BI465" s="118"/>
      <c r="BJ465" s="118"/>
      <c r="BK465" s="118"/>
      <c r="BL465" s="118"/>
      <c r="BM465" s="118"/>
      <c r="BN465" s="118"/>
      <c r="BO465" s="118"/>
      <c r="BP465" s="118"/>
      <c r="BQ465" s="118"/>
      <c r="BR465" s="118"/>
      <c r="BS465" s="118"/>
      <c r="BT465" s="118"/>
      <c r="BU465" s="118"/>
      <c r="BV465" s="118"/>
      <c r="BW465" s="118"/>
      <c r="BX465" s="118"/>
      <c r="BY465" s="118"/>
      <c r="BZ465" s="118"/>
      <c r="CA465" s="118"/>
      <c r="CB465" s="118"/>
      <c r="CC465" s="118"/>
      <c r="CD465" s="118"/>
      <c r="CE465" s="118"/>
      <c r="CF465" s="118"/>
      <c r="CG465" s="118"/>
      <c r="CH465" s="118"/>
      <c r="CI465" s="118"/>
      <c r="CJ465" s="118"/>
      <c r="CK465" s="118"/>
      <c r="CL465" s="118"/>
      <c r="CM465" s="118"/>
      <c r="CN465" s="118"/>
      <c r="CO465" s="118"/>
      <c r="CP465" s="118"/>
      <c r="CQ465" s="118"/>
      <c r="CR465" s="118"/>
      <c r="CS465" s="118"/>
      <c r="CT465" s="118"/>
      <c r="CU465" s="118"/>
      <c r="CV465" s="118"/>
      <c r="CW465" s="118"/>
      <c r="CX465" s="118"/>
      <c r="CY465" s="118"/>
      <c r="CZ465" s="118"/>
      <c r="DA465" s="118"/>
      <c r="DB465" s="118"/>
      <c r="DC465" s="118"/>
      <c r="DD465" s="118"/>
      <c r="DE465" s="118"/>
      <c r="DF465" s="118"/>
      <c r="DG465" s="118"/>
      <c r="DH465" s="118"/>
      <c r="DI465" s="118"/>
      <c r="DJ465" s="118"/>
      <c r="DK465" s="118"/>
      <c r="DL465" s="118"/>
      <c r="DM465" s="118"/>
      <c r="DN465" s="118"/>
      <c r="DO465" s="118"/>
      <c r="DP465" s="118"/>
      <c r="DQ465" s="118"/>
      <c r="DR465" s="118"/>
      <c r="DS465" s="118"/>
      <c r="DT465" s="118"/>
      <c r="DU465" s="118"/>
      <c r="DV465" s="118"/>
      <c r="DW465" s="118"/>
      <c r="DX465" s="118"/>
      <c r="DY465" s="118"/>
      <c r="DZ465" s="118"/>
      <c r="EA465" s="118"/>
      <c r="EB465" s="118"/>
      <c r="EC465" s="118"/>
      <c r="ED465" s="118"/>
      <c r="EE465" s="118"/>
      <c r="EF465" s="118"/>
      <c r="EG465" s="118"/>
      <c r="EH465" s="118"/>
      <c r="EI465" s="118"/>
      <c r="EJ465" s="118"/>
      <c r="EK465" s="118"/>
      <c r="EL465" s="118"/>
      <c r="EM465" s="118"/>
      <c r="EN465" s="118"/>
      <c r="EO465" s="118"/>
      <c r="EP465" s="118"/>
      <c r="EQ465" s="118"/>
      <c r="ER465" s="118"/>
      <c r="ES465" s="118"/>
      <c r="ET465" s="118"/>
      <c r="EU465" s="118"/>
      <c r="EV465" s="118"/>
      <c r="EW465" s="118"/>
      <c r="EX465" s="118"/>
      <c r="EY465" s="118"/>
      <c r="EZ465" s="118"/>
      <c r="FA465" s="118"/>
      <c r="FB465" s="118"/>
      <c r="FC465" s="118"/>
      <c r="FD465" s="118"/>
      <c r="FE465" s="118"/>
      <c r="FF465" s="118"/>
      <c r="FG465" s="118"/>
      <c r="FH465" s="118"/>
      <c r="FI465" s="118"/>
      <c r="FJ465" s="118"/>
      <c r="FK465" s="118"/>
      <c r="FL465" s="118"/>
      <c r="FM465" s="118"/>
      <c r="FN465" s="118"/>
      <c r="FO465" s="118"/>
      <c r="FP465" s="118"/>
      <c r="FQ465" s="118"/>
      <c r="FR465" s="118"/>
      <c r="FS465" s="118"/>
      <c r="FT465" s="118"/>
      <c r="FU465" s="118"/>
      <c r="FV465" s="118"/>
      <c r="FW465" s="118"/>
      <c r="FX465" s="118"/>
      <c r="FY465" s="118"/>
      <c r="FZ465" s="118"/>
      <c r="GA465" s="118"/>
      <c r="GB465" s="118"/>
      <c r="GC465" s="118"/>
      <c r="GD465" s="118"/>
      <c r="GE465" s="118"/>
      <c r="GF465" s="118"/>
      <c r="GG465" s="118"/>
      <c r="GH465" s="118"/>
      <c r="GI465" s="118"/>
      <c r="GJ465" s="118"/>
      <c r="GK465" s="118"/>
      <c r="GL465" s="118"/>
      <c r="GM465" s="118"/>
      <c r="GN465" s="118"/>
      <c r="GO465" s="118"/>
      <c r="GP465" s="118"/>
      <c r="GQ465" s="118"/>
      <c r="GR465" s="118"/>
      <c r="GS465" s="118"/>
      <c r="GT465" s="118"/>
      <c r="GU465" s="118"/>
      <c r="GV465" s="118"/>
      <c r="GW465" s="118"/>
      <c r="GX465" s="118"/>
      <c r="GY465" s="118"/>
      <c r="GZ465" s="118"/>
      <c r="HA465" s="118"/>
      <c r="HB465" s="118"/>
      <c r="HC465" s="118"/>
      <c r="HD465" s="118"/>
      <c r="HE465" s="118"/>
      <c r="HF465" s="118"/>
      <c r="HG465" s="118"/>
      <c r="HH465" s="118"/>
      <c r="HI465" s="118"/>
      <c r="HJ465" s="118"/>
      <c r="HK465" s="118"/>
      <c r="HL465" s="118"/>
      <c r="HM465" s="118"/>
      <c r="HN465" s="118"/>
      <c r="HO465" s="118"/>
      <c r="HP465" s="118"/>
    </row>
    <row r="466" spans="1:224" s="272" customFormat="1" ht="15.6" x14ac:dyDescent="0.25">
      <c r="A466" s="112"/>
      <c r="B466" s="113"/>
      <c r="C466" s="113"/>
      <c r="D466" s="275"/>
      <c r="E466" s="276"/>
      <c r="F466" s="277"/>
      <c r="H466" s="199"/>
      <c r="I466" s="238"/>
      <c r="J466" s="119"/>
      <c r="K466" s="120"/>
      <c r="L466" s="118"/>
      <c r="M466" s="118"/>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8"/>
      <c r="AL466" s="118"/>
      <c r="AM466" s="118"/>
      <c r="AN466" s="118"/>
      <c r="AO466" s="118"/>
      <c r="AP466" s="118"/>
      <c r="AQ466" s="118"/>
      <c r="AR466" s="118"/>
      <c r="AS466" s="118"/>
      <c r="AT466" s="118"/>
      <c r="AU466" s="118"/>
      <c r="AV466" s="118"/>
      <c r="AW466" s="118"/>
      <c r="AX466" s="118"/>
      <c r="AY466" s="118"/>
      <c r="AZ466" s="118"/>
      <c r="BA466" s="118"/>
      <c r="BB466" s="118"/>
      <c r="BC466" s="118"/>
      <c r="BD466" s="118"/>
      <c r="BE466" s="118"/>
      <c r="BF466" s="118"/>
      <c r="BG466" s="118"/>
      <c r="BH466" s="118"/>
      <c r="BI466" s="118"/>
      <c r="BJ466" s="118"/>
      <c r="BK466" s="118"/>
      <c r="BL466" s="118"/>
      <c r="BM466" s="118"/>
      <c r="BN466" s="118"/>
      <c r="BO466" s="118"/>
      <c r="BP466" s="118"/>
      <c r="BQ466" s="118"/>
      <c r="BR466" s="118"/>
      <c r="BS466" s="118"/>
      <c r="BT466" s="118"/>
      <c r="BU466" s="118"/>
      <c r="BV466" s="118"/>
      <c r="BW466" s="118"/>
      <c r="BX466" s="118"/>
      <c r="BY466" s="118"/>
      <c r="BZ466" s="118"/>
      <c r="CA466" s="118"/>
      <c r="CB466" s="118"/>
      <c r="CC466" s="118"/>
      <c r="CD466" s="118"/>
      <c r="CE466" s="118"/>
      <c r="CF466" s="118"/>
      <c r="CG466" s="118"/>
      <c r="CH466" s="118"/>
      <c r="CI466" s="118"/>
      <c r="CJ466" s="118"/>
      <c r="CK466" s="118"/>
      <c r="CL466" s="118"/>
      <c r="CM466" s="118"/>
      <c r="CN466" s="118"/>
      <c r="CO466" s="118"/>
      <c r="CP466" s="118"/>
      <c r="CQ466" s="118"/>
      <c r="CR466" s="118"/>
      <c r="CS466" s="118"/>
      <c r="CT466" s="118"/>
      <c r="CU466" s="118"/>
      <c r="CV466" s="118"/>
      <c r="CW466" s="118"/>
      <c r="CX466" s="118"/>
      <c r="CY466" s="118"/>
      <c r="CZ466" s="118"/>
      <c r="DA466" s="118"/>
      <c r="DB466" s="118"/>
      <c r="DC466" s="118"/>
      <c r="DD466" s="118"/>
      <c r="DE466" s="118"/>
      <c r="DF466" s="118"/>
      <c r="DG466" s="118"/>
      <c r="DH466" s="118"/>
      <c r="DI466" s="118"/>
      <c r="DJ466" s="118"/>
      <c r="DK466" s="118"/>
      <c r="DL466" s="118"/>
      <c r="DM466" s="118"/>
      <c r="DN466" s="118"/>
      <c r="DO466" s="118"/>
      <c r="DP466" s="118"/>
      <c r="DQ466" s="118"/>
      <c r="DR466" s="118"/>
      <c r="DS466" s="118"/>
      <c r="DT466" s="118"/>
      <c r="DU466" s="118"/>
      <c r="DV466" s="118"/>
      <c r="DW466" s="118"/>
      <c r="DX466" s="118"/>
      <c r="DY466" s="118"/>
      <c r="DZ466" s="118"/>
      <c r="EA466" s="118"/>
      <c r="EB466" s="118"/>
      <c r="EC466" s="118"/>
      <c r="ED466" s="118"/>
      <c r="EE466" s="118"/>
      <c r="EF466" s="118"/>
      <c r="EG466" s="118"/>
      <c r="EH466" s="118"/>
      <c r="EI466" s="118"/>
      <c r="EJ466" s="118"/>
      <c r="EK466" s="118"/>
      <c r="EL466" s="118"/>
      <c r="EM466" s="118"/>
      <c r="EN466" s="118"/>
      <c r="EO466" s="118"/>
      <c r="EP466" s="118"/>
      <c r="EQ466" s="118"/>
      <c r="ER466" s="118"/>
      <c r="ES466" s="118"/>
      <c r="ET466" s="118"/>
      <c r="EU466" s="118"/>
      <c r="EV466" s="118"/>
      <c r="EW466" s="118"/>
      <c r="EX466" s="118"/>
      <c r="EY466" s="118"/>
      <c r="EZ466" s="118"/>
      <c r="FA466" s="118"/>
      <c r="FB466" s="118"/>
      <c r="FC466" s="118"/>
      <c r="FD466" s="118"/>
      <c r="FE466" s="118"/>
      <c r="FF466" s="118"/>
      <c r="FG466" s="118"/>
      <c r="FH466" s="118"/>
      <c r="FI466" s="118"/>
      <c r="FJ466" s="118"/>
      <c r="FK466" s="118"/>
      <c r="FL466" s="118"/>
      <c r="FM466" s="118"/>
      <c r="FN466" s="118"/>
      <c r="FO466" s="118"/>
      <c r="FP466" s="118"/>
      <c r="FQ466" s="118"/>
      <c r="FR466" s="118"/>
      <c r="FS466" s="118"/>
      <c r="FT466" s="118"/>
      <c r="FU466" s="118"/>
      <c r="FV466" s="118"/>
      <c r="FW466" s="118"/>
      <c r="FX466" s="118"/>
      <c r="FY466" s="118"/>
      <c r="FZ466" s="118"/>
      <c r="GA466" s="118"/>
      <c r="GB466" s="118"/>
      <c r="GC466" s="118"/>
      <c r="GD466" s="118"/>
      <c r="GE466" s="118"/>
      <c r="GF466" s="118"/>
      <c r="GG466" s="118"/>
      <c r="GH466" s="118"/>
      <c r="GI466" s="118"/>
      <c r="GJ466" s="118"/>
      <c r="GK466" s="118"/>
      <c r="GL466" s="118"/>
      <c r="GM466" s="118"/>
      <c r="GN466" s="118"/>
      <c r="GO466" s="118"/>
      <c r="GP466" s="118"/>
      <c r="GQ466" s="118"/>
      <c r="GR466" s="118"/>
      <c r="GS466" s="118"/>
      <c r="GT466" s="118"/>
      <c r="GU466" s="118"/>
      <c r="GV466" s="118"/>
      <c r="GW466" s="118"/>
      <c r="GX466" s="118"/>
      <c r="GY466" s="118"/>
      <c r="GZ466" s="118"/>
      <c r="HA466" s="118"/>
      <c r="HB466" s="118"/>
      <c r="HC466" s="118"/>
      <c r="HD466" s="118"/>
      <c r="HE466" s="118"/>
      <c r="HF466" s="118"/>
      <c r="HG466" s="118"/>
      <c r="HH466" s="118"/>
      <c r="HI466" s="118"/>
      <c r="HJ466" s="118"/>
      <c r="HK466" s="118"/>
      <c r="HL466" s="118"/>
      <c r="HM466" s="118"/>
      <c r="HN466" s="118"/>
      <c r="HO466" s="118"/>
      <c r="HP466" s="118"/>
    </row>
    <row r="467" spans="1:224" s="272" customFormat="1" x14ac:dyDescent="0.25">
      <c r="A467" s="112"/>
      <c r="B467" s="113"/>
      <c r="C467" s="113"/>
      <c r="D467" s="279"/>
      <c r="E467" s="280"/>
      <c r="F467" s="281"/>
      <c r="H467" s="199"/>
      <c r="I467" s="238"/>
      <c r="J467" s="119"/>
      <c r="K467" s="120"/>
      <c r="L467" s="118"/>
      <c r="M467" s="118"/>
      <c r="N467" s="118"/>
      <c r="O467" s="118"/>
      <c r="P467" s="118"/>
      <c r="Q467" s="118"/>
      <c r="R467" s="118"/>
      <c r="S467" s="118"/>
      <c r="T467" s="118"/>
      <c r="U467" s="118"/>
      <c r="V467" s="118"/>
      <c r="W467" s="118"/>
      <c r="X467" s="118"/>
      <c r="Y467" s="118"/>
      <c r="Z467" s="118"/>
      <c r="AA467" s="118"/>
      <c r="AB467" s="118"/>
      <c r="AC467" s="118"/>
      <c r="AD467" s="118"/>
      <c r="AE467" s="118"/>
      <c r="AF467" s="118"/>
      <c r="AG467" s="118"/>
      <c r="AH467" s="118"/>
      <c r="AI467" s="118"/>
      <c r="AJ467" s="118"/>
      <c r="AK467" s="118"/>
      <c r="AL467" s="118"/>
      <c r="AM467" s="118"/>
      <c r="AN467" s="118"/>
      <c r="AO467" s="118"/>
      <c r="AP467" s="118"/>
      <c r="AQ467" s="118"/>
      <c r="AR467" s="118"/>
      <c r="AS467" s="118"/>
      <c r="AT467" s="118"/>
      <c r="AU467" s="118"/>
      <c r="AV467" s="118"/>
      <c r="AW467" s="118"/>
      <c r="AX467" s="118"/>
      <c r="AY467" s="118"/>
      <c r="AZ467" s="118"/>
      <c r="BA467" s="118"/>
      <c r="BB467" s="118"/>
      <c r="BC467" s="118"/>
      <c r="BD467" s="118"/>
      <c r="BE467" s="118"/>
      <c r="BF467" s="118"/>
      <c r="BG467" s="118"/>
      <c r="BH467" s="118"/>
      <c r="BI467" s="118"/>
      <c r="BJ467" s="118"/>
      <c r="BK467" s="118"/>
      <c r="BL467" s="118"/>
      <c r="BM467" s="118"/>
      <c r="BN467" s="118"/>
      <c r="BO467" s="118"/>
      <c r="BP467" s="118"/>
      <c r="BQ467" s="118"/>
      <c r="BR467" s="118"/>
      <c r="BS467" s="118"/>
      <c r="BT467" s="118"/>
      <c r="BU467" s="118"/>
      <c r="BV467" s="118"/>
      <c r="BW467" s="118"/>
      <c r="BX467" s="118"/>
      <c r="BY467" s="118"/>
      <c r="BZ467" s="118"/>
      <c r="CA467" s="118"/>
      <c r="CB467" s="118"/>
      <c r="CC467" s="118"/>
      <c r="CD467" s="118"/>
      <c r="CE467" s="118"/>
      <c r="CF467" s="118"/>
      <c r="CG467" s="118"/>
      <c r="CH467" s="118"/>
      <c r="CI467" s="118"/>
      <c r="CJ467" s="118"/>
      <c r="CK467" s="118"/>
      <c r="CL467" s="118"/>
      <c r="CM467" s="118"/>
      <c r="CN467" s="118"/>
      <c r="CO467" s="118"/>
      <c r="CP467" s="118"/>
      <c r="CQ467" s="118"/>
      <c r="CR467" s="118"/>
      <c r="CS467" s="118"/>
      <c r="CT467" s="118"/>
      <c r="CU467" s="118"/>
      <c r="CV467" s="118"/>
      <c r="CW467" s="118"/>
      <c r="CX467" s="118"/>
      <c r="CY467" s="118"/>
      <c r="CZ467" s="118"/>
      <c r="DA467" s="118"/>
      <c r="DB467" s="118"/>
      <c r="DC467" s="118"/>
      <c r="DD467" s="118"/>
      <c r="DE467" s="118"/>
      <c r="DF467" s="118"/>
      <c r="DG467" s="118"/>
      <c r="DH467" s="118"/>
      <c r="DI467" s="118"/>
      <c r="DJ467" s="118"/>
      <c r="DK467" s="118"/>
      <c r="DL467" s="118"/>
      <c r="DM467" s="118"/>
      <c r="DN467" s="118"/>
      <c r="DO467" s="118"/>
      <c r="DP467" s="118"/>
      <c r="DQ467" s="118"/>
      <c r="DR467" s="118"/>
      <c r="DS467" s="118"/>
      <c r="DT467" s="118"/>
      <c r="DU467" s="118"/>
      <c r="DV467" s="118"/>
      <c r="DW467" s="118"/>
      <c r="DX467" s="118"/>
      <c r="DY467" s="118"/>
      <c r="DZ467" s="118"/>
      <c r="EA467" s="118"/>
      <c r="EB467" s="118"/>
      <c r="EC467" s="118"/>
      <c r="ED467" s="118"/>
      <c r="EE467" s="118"/>
      <c r="EF467" s="118"/>
      <c r="EG467" s="118"/>
      <c r="EH467" s="118"/>
      <c r="EI467" s="118"/>
      <c r="EJ467" s="118"/>
      <c r="EK467" s="118"/>
      <c r="EL467" s="118"/>
      <c r="EM467" s="118"/>
      <c r="EN467" s="118"/>
      <c r="EO467" s="118"/>
      <c r="EP467" s="118"/>
      <c r="EQ467" s="118"/>
      <c r="ER467" s="118"/>
      <c r="ES467" s="118"/>
      <c r="ET467" s="118"/>
      <c r="EU467" s="118"/>
      <c r="EV467" s="118"/>
      <c r="EW467" s="118"/>
      <c r="EX467" s="118"/>
      <c r="EY467" s="118"/>
      <c r="EZ467" s="118"/>
      <c r="FA467" s="118"/>
      <c r="FB467" s="118"/>
      <c r="FC467" s="118"/>
      <c r="FD467" s="118"/>
      <c r="FE467" s="118"/>
      <c r="FF467" s="118"/>
      <c r="FG467" s="118"/>
      <c r="FH467" s="118"/>
      <c r="FI467" s="118"/>
      <c r="FJ467" s="118"/>
      <c r="FK467" s="118"/>
      <c r="FL467" s="118"/>
      <c r="FM467" s="118"/>
      <c r="FN467" s="118"/>
      <c r="FO467" s="118"/>
      <c r="FP467" s="118"/>
      <c r="FQ467" s="118"/>
      <c r="FR467" s="118"/>
      <c r="FS467" s="118"/>
      <c r="FT467" s="118"/>
      <c r="FU467" s="118"/>
      <c r="FV467" s="118"/>
      <c r="FW467" s="118"/>
      <c r="FX467" s="118"/>
      <c r="FY467" s="118"/>
      <c r="FZ467" s="118"/>
      <c r="GA467" s="118"/>
      <c r="GB467" s="118"/>
      <c r="GC467" s="118"/>
      <c r="GD467" s="118"/>
      <c r="GE467" s="118"/>
      <c r="GF467" s="118"/>
      <c r="GG467" s="118"/>
      <c r="GH467" s="118"/>
      <c r="GI467" s="118"/>
      <c r="GJ467" s="118"/>
      <c r="GK467" s="118"/>
      <c r="GL467" s="118"/>
      <c r="GM467" s="118"/>
      <c r="GN467" s="118"/>
      <c r="GO467" s="118"/>
      <c r="GP467" s="118"/>
      <c r="GQ467" s="118"/>
      <c r="GR467" s="118"/>
      <c r="GS467" s="118"/>
      <c r="GT467" s="118"/>
      <c r="GU467" s="118"/>
      <c r="GV467" s="118"/>
      <c r="GW467" s="118"/>
      <c r="GX467" s="118"/>
      <c r="GY467" s="118"/>
      <c r="GZ467" s="118"/>
      <c r="HA467" s="118"/>
      <c r="HB467" s="118"/>
      <c r="HC467" s="118"/>
      <c r="HD467" s="118"/>
      <c r="HE467" s="118"/>
      <c r="HF467" s="118"/>
      <c r="HG467" s="118"/>
      <c r="HH467" s="118"/>
      <c r="HI467" s="118"/>
      <c r="HJ467" s="118"/>
      <c r="HK467" s="118"/>
      <c r="HL467" s="118"/>
      <c r="HM467" s="118"/>
      <c r="HN467" s="118"/>
      <c r="HO467" s="118"/>
      <c r="HP467" s="118"/>
    </row>
    <row r="468" spans="1:224" s="272" customFormat="1" x14ac:dyDescent="0.25">
      <c r="A468" s="112"/>
      <c r="B468" s="113"/>
      <c r="C468" s="113"/>
      <c r="D468" s="279"/>
      <c r="E468" s="280"/>
      <c r="F468" s="281"/>
      <c r="H468" s="199"/>
      <c r="I468" s="238"/>
      <c r="J468" s="119"/>
      <c r="K468" s="120"/>
      <c r="L468" s="118"/>
      <c r="M468" s="118"/>
      <c r="N468" s="118"/>
      <c r="O468" s="118"/>
      <c r="P468" s="118"/>
      <c r="Q468" s="118"/>
      <c r="R468" s="118"/>
      <c r="S468" s="118"/>
      <c r="T468" s="118"/>
      <c r="U468" s="118"/>
      <c r="V468" s="118"/>
      <c r="W468" s="118"/>
      <c r="X468" s="118"/>
      <c r="Y468" s="118"/>
      <c r="Z468" s="118"/>
      <c r="AA468" s="118"/>
      <c r="AB468" s="118"/>
      <c r="AC468" s="118"/>
      <c r="AD468" s="118"/>
      <c r="AE468" s="118"/>
      <c r="AF468" s="118"/>
      <c r="AG468" s="118"/>
      <c r="AH468" s="118"/>
      <c r="AI468" s="118"/>
      <c r="AJ468" s="118"/>
      <c r="AK468" s="118"/>
      <c r="AL468" s="118"/>
      <c r="AM468" s="118"/>
      <c r="AN468" s="118"/>
      <c r="AO468" s="118"/>
      <c r="AP468" s="118"/>
      <c r="AQ468" s="118"/>
      <c r="AR468" s="118"/>
      <c r="AS468" s="118"/>
      <c r="AT468" s="118"/>
      <c r="AU468" s="118"/>
      <c r="AV468" s="118"/>
      <c r="AW468" s="118"/>
      <c r="AX468" s="118"/>
      <c r="AY468" s="118"/>
      <c r="AZ468" s="118"/>
      <c r="BA468" s="118"/>
      <c r="BB468" s="118"/>
      <c r="BC468" s="118"/>
      <c r="BD468" s="118"/>
      <c r="BE468" s="118"/>
      <c r="BF468" s="118"/>
      <c r="BG468" s="118"/>
      <c r="BH468" s="118"/>
      <c r="BI468" s="118"/>
      <c r="BJ468" s="118"/>
      <c r="BK468" s="118"/>
      <c r="BL468" s="118"/>
      <c r="BM468" s="118"/>
      <c r="BN468" s="118"/>
      <c r="BO468" s="118"/>
      <c r="BP468" s="118"/>
      <c r="BQ468" s="118"/>
      <c r="BR468" s="118"/>
      <c r="BS468" s="118"/>
      <c r="BT468" s="118"/>
      <c r="BU468" s="118"/>
      <c r="BV468" s="118"/>
      <c r="BW468" s="118"/>
      <c r="BX468" s="118"/>
      <c r="BY468" s="118"/>
      <c r="BZ468" s="118"/>
      <c r="CA468" s="118"/>
      <c r="CB468" s="118"/>
      <c r="CC468" s="118"/>
      <c r="CD468" s="118"/>
      <c r="CE468" s="118"/>
      <c r="CF468" s="118"/>
      <c r="CG468" s="118"/>
      <c r="CH468" s="118"/>
      <c r="CI468" s="118"/>
      <c r="CJ468" s="118"/>
      <c r="CK468" s="118"/>
      <c r="CL468" s="118"/>
      <c r="CM468" s="118"/>
      <c r="CN468" s="118"/>
      <c r="CO468" s="118"/>
      <c r="CP468" s="118"/>
      <c r="CQ468" s="118"/>
      <c r="CR468" s="118"/>
      <c r="CS468" s="118"/>
      <c r="CT468" s="118"/>
      <c r="CU468" s="118"/>
      <c r="CV468" s="118"/>
      <c r="CW468" s="118"/>
      <c r="CX468" s="118"/>
      <c r="CY468" s="118"/>
      <c r="CZ468" s="118"/>
      <c r="DA468" s="118"/>
      <c r="DB468" s="118"/>
      <c r="DC468" s="118"/>
      <c r="DD468" s="118"/>
      <c r="DE468" s="118"/>
      <c r="DF468" s="118"/>
      <c r="DG468" s="118"/>
      <c r="DH468" s="118"/>
      <c r="DI468" s="118"/>
      <c r="DJ468" s="118"/>
      <c r="DK468" s="118"/>
      <c r="DL468" s="118"/>
      <c r="DM468" s="118"/>
      <c r="DN468" s="118"/>
      <c r="DO468" s="118"/>
      <c r="DP468" s="118"/>
      <c r="DQ468" s="118"/>
      <c r="DR468" s="118"/>
      <c r="DS468" s="118"/>
      <c r="DT468" s="118"/>
      <c r="DU468" s="118"/>
      <c r="DV468" s="118"/>
      <c r="DW468" s="118"/>
      <c r="DX468" s="118"/>
      <c r="DY468" s="118"/>
      <c r="DZ468" s="118"/>
      <c r="EA468" s="118"/>
      <c r="EB468" s="118"/>
      <c r="EC468" s="118"/>
      <c r="ED468" s="118"/>
      <c r="EE468" s="118"/>
      <c r="EF468" s="118"/>
      <c r="EG468" s="118"/>
      <c r="EH468" s="118"/>
      <c r="EI468" s="118"/>
      <c r="EJ468" s="118"/>
      <c r="EK468" s="118"/>
      <c r="EL468" s="118"/>
      <c r="EM468" s="118"/>
      <c r="EN468" s="118"/>
      <c r="EO468" s="118"/>
      <c r="EP468" s="118"/>
      <c r="EQ468" s="118"/>
      <c r="ER468" s="118"/>
      <c r="ES468" s="118"/>
      <c r="ET468" s="118"/>
      <c r="EU468" s="118"/>
      <c r="EV468" s="118"/>
      <c r="EW468" s="118"/>
      <c r="EX468" s="118"/>
      <c r="EY468" s="118"/>
      <c r="EZ468" s="118"/>
      <c r="FA468" s="118"/>
      <c r="FB468" s="118"/>
      <c r="FC468" s="118"/>
      <c r="FD468" s="118"/>
      <c r="FE468" s="118"/>
      <c r="FF468" s="118"/>
      <c r="FG468" s="118"/>
      <c r="FH468" s="118"/>
      <c r="FI468" s="118"/>
      <c r="FJ468" s="118"/>
      <c r="FK468" s="118"/>
      <c r="FL468" s="118"/>
      <c r="FM468" s="118"/>
      <c r="FN468" s="118"/>
      <c r="FO468" s="118"/>
      <c r="FP468" s="118"/>
      <c r="FQ468" s="118"/>
      <c r="FR468" s="118"/>
      <c r="FS468" s="118"/>
      <c r="FT468" s="118"/>
      <c r="FU468" s="118"/>
      <c r="FV468" s="118"/>
      <c r="FW468" s="118"/>
      <c r="FX468" s="118"/>
      <c r="FY468" s="118"/>
      <c r="FZ468" s="118"/>
      <c r="GA468" s="118"/>
      <c r="GB468" s="118"/>
      <c r="GC468" s="118"/>
      <c r="GD468" s="118"/>
      <c r="GE468" s="118"/>
      <c r="GF468" s="118"/>
      <c r="GG468" s="118"/>
      <c r="GH468" s="118"/>
      <c r="GI468" s="118"/>
      <c r="GJ468" s="118"/>
      <c r="GK468" s="118"/>
      <c r="GL468" s="118"/>
      <c r="GM468" s="118"/>
      <c r="GN468" s="118"/>
      <c r="GO468" s="118"/>
      <c r="GP468" s="118"/>
      <c r="GQ468" s="118"/>
      <c r="GR468" s="118"/>
      <c r="GS468" s="118"/>
      <c r="GT468" s="118"/>
      <c r="GU468" s="118"/>
      <c r="GV468" s="118"/>
      <c r="GW468" s="118"/>
      <c r="GX468" s="118"/>
      <c r="GY468" s="118"/>
      <c r="GZ468" s="118"/>
      <c r="HA468" s="118"/>
      <c r="HB468" s="118"/>
      <c r="HC468" s="118"/>
      <c r="HD468" s="118"/>
      <c r="HE468" s="118"/>
      <c r="HF468" s="118"/>
      <c r="HG468" s="118"/>
      <c r="HH468" s="118"/>
      <c r="HI468" s="118"/>
      <c r="HJ468" s="118"/>
      <c r="HK468" s="118"/>
      <c r="HL468" s="118"/>
      <c r="HM468" s="118"/>
      <c r="HN468" s="118"/>
      <c r="HO468" s="118"/>
      <c r="HP468" s="118"/>
    </row>
    <row r="469" spans="1:224" s="272" customFormat="1" x14ac:dyDescent="0.25">
      <c r="A469" s="112"/>
      <c r="B469" s="113"/>
      <c r="C469" s="113"/>
      <c r="D469" s="279"/>
      <c r="E469" s="280"/>
      <c r="F469" s="281"/>
      <c r="H469" s="199"/>
      <c r="I469" s="238"/>
      <c r="J469" s="119"/>
      <c r="K469" s="120"/>
      <c r="L469" s="118"/>
      <c r="M469" s="118"/>
      <c r="N469" s="118"/>
      <c r="O469" s="118"/>
      <c r="P469" s="118"/>
      <c r="Q469" s="118"/>
      <c r="R469" s="118"/>
      <c r="S469" s="118"/>
      <c r="T469" s="118"/>
      <c r="U469" s="118"/>
      <c r="V469" s="118"/>
      <c r="W469" s="118"/>
      <c r="X469" s="118"/>
      <c r="Y469" s="118"/>
      <c r="Z469" s="118"/>
      <c r="AA469" s="118"/>
      <c r="AB469" s="118"/>
      <c r="AC469" s="118"/>
      <c r="AD469" s="118"/>
      <c r="AE469" s="118"/>
      <c r="AF469" s="118"/>
      <c r="AG469" s="118"/>
      <c r="AH469" s="118"/>
      <c r="AI469" s="118"/>
      <c r="AJ469" s="118"/>
      <c r="AK469" s="118"/>
      <c r="AL469" s="118"/>
      <c r="AM469" s="118"/>
      <c r="AN469" s="118"/>
      <c r="AO469" s="118"/>
      <c r="AP469" s="118"/>
      <c r="AQ469" s="118"/>
      <c r="AR469" s="118"/>
      <c r="AS469" s="118"/>
      <c r="AT469" s="118"/>
      <c r="AU469" s="118"/>
      <c r="AV469" s="118"/>
      <c r="AW469" s="118"/>
      <c r="AX469" s="118"/>
      <c r="AY469" s="118"/>
      <c r="AZ469" s="118"/>
      <c r="BA469" s="118"/>
      <c r="BB469" s="118"/>
      <c r="BC469" s="118"/>
      <c r="BD469" s="118"/>
      <c r="BE469" s="118"/>
      <c r="BF469" s="118"/>
      <c r="BG469" s="118"/>
      <c r="BH469" s="118"/>
      <c r="BI469" s="118"/>
      <c r="BJ469" s="118"/>
      <c r="BK469" s="118"/>
      <c r="BL469" s="118"/>
      <c r="BM469" s="118"/>
      <c r="BN469" s="118"/>
      <c r="BO469" s="118"/>
      <c r="BP469" s="118"/>
      <c r="BQ469" s="118"/>
      <c r="BR469" s="118"/>
      <c r="BS469" s="118"/>
      <c r="BT469" s="118"/>
      <c r="BU469" s="118"/>
      <c r="BV469" s="118"/>
      <c r="BW469" s="118"/>
      <c r="BX469" s="118"/>
      <c r="BY469" s="118"/>
      <c r="BZ469" s="118"/>
      <c r="CA469" s="118"/>
      <c r="CB469" s="118"/>
      <c r="CC469" s="118"/>
      <c r="CD469" s="118"/>
      <c r="CE469" s="118"/>
      <c r="CF469" s="118"/>
      <c r="CG469" s="118"/>
      <c r="CH469" s="118"/>
      <c r="CI469" s="118"/>
      <c r="CJ469" s="118"/>
      <c r="CK469" s="118"/>
      <c r="CL469" s="118"/>
      <c r="CM469" s="118"/>
      <c r="CN469" s="118"/>
      <c r="CO469" s="118"/>
      <c r="CP469" s="118"/>
      <c r="CQ469" s="118"/>
      <c r="CR469" s="118"/>
      <c r="CS469" s="118"/>
      <c r="CT469" s="118"/>
      <c r="CU469" s="118"/>
      <c r="CV469" s="118"/>
      <c r="CW469" s="118"/>
      <c r="CX469" s="118"/>
      <c r="CY469" s="118"/>
      <c r="CZ469" s="118"/>
      <c r="DA469" s="118"/>
      <c r="DB469" s="118"/>
      <c r="DC469" s="118"/>
      <c r="DD469" s="118"/>
      <c r="DE469" s="118"/>
      <c r="DF469" s="118"/>
      <c r="DG469" s="118"/>
      <c r="DH469" s="118"/>
      <c r="DI469" s="118"/>
      <c r="DJ469" s="118"/>
      <c r="DK469" s="118"/>
      <c r="DL469" s="118"/>
      <c r="DM469" s="118"/>
      <c r="DN469" s="118"/>
      <c r="DO469" s="118"/>
      <c r="DP469" s="118"/>
      <c r="DQ469" s="118"/>
      <c r="DR469" s="118"/>
      <c r="DS469" s="118"/>
      <c r="DT469" s="118"/>
      <c r="DU469" s="118"/>
      <c r="DV469" s="118"/>
      <c r="DW469" s="118"/>
      <c r="DX469" s="118"/>
      <c r="DY469" s="118"/>
      <c r="DZ469" s="118"/>
      <c r="EA469" s="118"/>
      <c r="EB469" s="118"/>
      <c r="EC469" s="118"/>
      <c r="ED469" s="118"/>
      <c r="EE469" s="118"/>
      <c r="EF469" s="118"/>
      <c r="EG469" s="118"/>
      <c r="EH469" s="118"/>
      <c r="EI469" s="118"/>
      <c r="EJ469" s="118"/>
      <c r="EK469" s="118"/>
      <c r="EL469" s="118"/>
      <c r="EM469" s="118"/>
      <c r="EN469" s="118"/>
      <c r="EO469" s="118"/>
      <c r="EP469" s="118"/>
      <c r="EQ469" s="118"/>
      <c r="ER469" s="118"/>
      <c r="ES469" s="118"/>
      <c r="ET469" s="118"/>
      <c r="EU469" s="118"/>
      <c r="EV469" s="118"/>
      <c r="EW469" s="118"/>
      <c r="EX469" s="118"/>
      <c r="EY469" s="118"/>
      <c r="EZ469" s="118"/>
      <c r="FA469" s="118"/>
      <c r="FB469" s="118"/>
      <c r="FC469" s="118"/>
      <c r="FD469" s="118"/>
      <c r="FE469" s="118"/>
      <c r="FF469" s="118"/>
      <c r="FG469" s="118"/>
      <c r="FH469" s="118"/>
      <c r="FI469" s="118"/>
      <c r="FJ469" s="118"/>
      <c r="FK469" s="118"/>
      <c r="FL469" s="118"/>
      <c r="FM469" s="118"/>
      <c r="FN469" s="118"/>
      <c r="FO469" s="118"/>
      <c r="FP469" s="118"/>
      <c r="FQ469" s="118"/>
      <c r="FR469" s="118"/>
      <c r="FS469" s="118"/>
      <c r="FT469" s="118"/>
      <c r="FU469" s="118"/>
      <c r="FV469" s="118"/>
      <c r="FW469" s="118"/>
      <c r="FX469" s="118"/>
      <c r="FY469" s="118"/>
      <c r="FZ469" s="118"/>
      <c r="GA469" s="118"/>
      <c r="GB469" s="118"/>
      <c r="GC469" s="118"/>
      <c r="GD469" s="118"/>
      <c r="GE469" s="118"/>
      <c r="GF469" s="118"/>
      <c r="GG469" s="118"/>
      <c r="GH469" s="118"/>
      <c r="GI469" s="118"/>
      <c r="GJ469" s="118"/>
      <c r="GK469" s="118"/>
      <c r="GL469" s="118"/>
      <c r="GM469" s="118"/>
      <c r="GN469" s="118"/>
      <c r="GO469" s="118"/>
      <c r="GP469" s="118"/>
      <c r="GQ469" s="118"/>
      <c r="GR469" s="118"/>
      <c r="GS469" s="118"/>
      <c r="GT469" s="118"/>
      <c r="GU469" s="118"/>
      <c r="GV469" s="118"/>
      <c r="GW469" s="118"/>
      <c r="GX469" s="118"/>
      <c r="GY469" s="118"/>
      <c r="GZ469" s="118"/>
      <c r="HA469" s="118"/>
      <c r="HB469" s="118"/>
      <c r="HC469" s="118"/>
      <c r="HD469" s="118"/>
      <c r="HE469" s="118"/>
      <c r="HF469" s="118"/>
      <c r="HG469" s="118"/>
      <c r="HH469" s="118"/>
      <c r="HI469" s="118"/>
      <c r="HJ469" s="118"/>
      <c r="HK469" s="118"/>
      <c r="HL469" s="118"/>
      <c r="HM469" s="118"/>
      <c r="HN469" s="118"/>
      <c r="HO469" s="118"/>
      <c r="HP469" s="118"/>
    </row>
    <row r="470" spans="1:224" s="272" customFormat="1" x14ac:dyDescent="0.25">
      <c r="A470" s="112"/>
      <c r="B470" s="113"/>
      <c r="C470" s="113"/>
      <c r="D470" s="279"/>
      <c r="E470" s="280"/>
      <c r="F470" s="281"/>
      <c r="H470" s="199"/>
      <c r="I470" s="238"/>
      <c r="J470" s="119"/>
      <c r="K470" s="120"/>
      <c r="L470" s="118"/>
      <c r="M470" s="118"/>
      <c r="N470" s="118"/>
      <c r="O470" s="118"/>
      <c r="P470" s="118"/>
      <c r="Q470" s="118"/>
      <c r="R470" s="118"/>
      <c r="S470" s="118"/>
      <c r="T470" s="118"/>
      <c r="U470" s="118"/>
      <c r="V470" s="118"/>
      <c r="W470" s="118"/>
      <c r="X470" s="118"/>
      <c r="Y470" s="118"/>
      <c r="Z470" s="118"/>
      <c r="AA470" s="118"/>
      <c r="AB470" s="118"/>
      <c r="AC470" s="118"/>
      <c r="AD470" s="118"/>
      <c r="AE470" s="118"/>
      <c r="AF470" s="118"/>
      <c r="AG470" s="118"/>
      <c r="AH470" s="118"/>
      <c r="AI470" s="118"/>
      <c r="AJ470" s="118"/>
      <c r="AK470" s="118"/>
      <c r="AL470" s="118"/>
      <c r="AM470" s="118"/>
      <c r="AN470" s="118"/>
      <c r="AO470" s="118"/>
      <c r="AP470" s="118"/>
      <c r="AQ470" s="118"/>
      <c r="AR470" s="118"/>
      <c r="AS470" s="118"/>
      <c r="AT470" s="118"/>
      <c r="AU470" s="118"/>
      <c r="AV470" s="118"/>
      <c r="AW470" s="118"/>
      <c r="AX470" s="118"/>
      <c r="AY470" s="118"/>
      <c r="AZ470" s="118"/>
      <c r="BA470" s="118"/>
      <c r="BB470" s="118"/>
      <c r="BC470" s="118"/>
      <c r="BD470" s="118"/>
      <c r="BE470" s="118"/>
      <c r="BF470" s="118"/>
      <c r="BG470" s="118"/>
      <c r="BH470" s="118"/>
      <c r="BI470" s="118"/>
      <c r="BJ470" s="118"/>
      <c r="BK470" s="118"/>
      <c r="BL470" s="118"/>
      <c r="BM470" s="118"/>
      <c r="BN470" s="118"/>
      <c r="BO470" s="118"/>
      <c r="BP470" s="118"/>
      <c r="BQ470" s="118"/>
      <c r="BR470" s="118"/>
      <c r="BS470" s="118"/>
      <c r="BT470" s="118"/>
      <c r="BU470" s="118"/>
      <c r="BV470" s="118"/>
      <c r="BW470" s="118"/>
      <c r="BX470" s="118"/>
      <c r="BY470" s="118"/>
      <c r="BZ470" s="118"/>
      <c r="CA470" s="118"/>
      <c r="CB470" s="118"/>
      <c r="CC470" s="118"/>
      <c r="CD470" s="118"/>
      <c r="CE470" s="118"/>
      <c r="CF470" s="118"/>
      <c r="CG470" s="118"/>
      <c r="CH470" s="118"/>
      <c r="CI470" s="118"/>
      <c r="CJ470" s="118"/>
      <c r="CK470" s="118"/>
      <c r="CL470" s="118"/>
      <c r="CM470" s="118"/>
      <c r="CN470" s="118"/>
      <c r="CO470" s="118"/>
      <c r="CP470" s="118"/>
      <c r="CQ470" s="118"/>
      <c r="CR470" s="118"/>
      <c r="CS470" s="118"/>
      <c r="CT470" s="118"/>
      <c r="CU470" s="118"/>
      <c r="CV470" s="118"/>
      <c r="CW470" s="118"/>
      <c r="CX470" s="118"/>
      <c r="CY470" s="118"/>
      <c r="CZ470" s="118"/>
      <c r="DA470" s="118"/>
      <c r="DB470" s="118"/>
      <c r="DC470" s="118"/>
      <c r="DD470" s="118"/>
      <c r="DE470" s="118"/>
      <c r="DF470" s="118"/>
      <c r="DG470" s="118"/>
      <c r="DH470" s="118"/>
      <c r="DI470" s="118"/>
      <c r="DJ470" s="118"/>
      <c r="DK470" s="118"/>
      <c r="DL470" s="118"/>
      <c r="DM470" s="118"/>
      <c r="DN470" s="118"/>
      <c r="DO470" s="118"/>
      <c r="DP470" s="118"/>
      <c r="DQ470" s="118"/>
      <c r="DR470" s="118"/>
      <c r="DS470" s="118"/>
      <c r="DT470" s="118"/>
      <c r="DU470" s="118"/>
      <c r="DV470" s="118"/>
      <c r="DW470" s="118"/>
      <c r="DX470" s="118"/>
      <c r="DY470" s="118"/>
      <c r="DZ470" s="118"/>
      <c r="EA470" s="118"/>
      <c r="EB470" s="118"/>
      <c r="EC470" s="118"/>
      <c r="ED470" s="118"/>
      <c r="EE470" s="118"/>
      <c r="EF470" s="118"/>
      <c r="EG470" s="118"/>
      <c r="EH470" s="118"/>
      <c r="EI470" s="118"/>
      <c r="EJ470" s="118"/>
      <c r="EK470" s="118"/>
      <c r="EL470" s="118"/>
      <c r="EM470" s="118"/>
      <c r="EN470" s="118"/>
      <c r="EO470" s="118"/>
      <c r="EP470" s="118"/>
      <c r="EQ470" s="118"/>
      <c r="ER470" s="118"/>
      <c r="ES470" s="118"/>
      <c r="ET470" s="118"/>
      <c r="EU470" s="118"/>
      <c r="EV470" s="118"/>
      <c r="EW470" s="118"/>
      <c r="EX470" s="118"/>
      <c r="EY470" s="118"/>
      <c r="EZ470" s="118"/>
      <c r="FA470" s="118"/>
      <c r="FB470" s="118"/>
      <c r="FC470" s="118"/>
      <c r="FD470" s="118"/>
      <c r="FE470" s="118"/>
      <c r="FF470" s="118"/>
      <c r="FG470" s="118"/>
      <c r="FH470" s="118"/>
      <c r="FI470" s="118"/>
      <c r="FJ470" s="118"/>
      <c r="FK470" s="118"/>
      <c r="FL470" s="118"/>
      <c r="FM470" s="118"/>
      <c r="FN470" s="118"/>
      <c r="FO470" s="118"/>
      <c r="FP470" s="118"/>
      <c r="FQ470" s="118"/>
      <c r="FR470" s="118"/>
      <c r="FS470" s="118"/>
      <c r="FT470" s="118"/>
      <c r="FU470" s="118"/>
      <c r="FV470" s="118"/>
      <c r="FW470" s="118"/>
      <c r="FX470" s="118"/>
      <c r="FY470" s="118"/>
      <c r="FZ470" s="118"/>
      <c r="GA470" s="118"/>
      <c r="GB470" s="118"/>
      <c r="GC470" s="118"/>
      <c r="GD470" s="118"/>
      <c r="GE470" s="118"/>
      <c r="GF470" s="118"/>
      <c r="GG470" s="118"/>
      <c r="GH470" s="118"/>
      <c r="GI470" s="118"/>
      <c r="GJ470" s="118"/>
      <c r="GK470" s="118"/>
      <c r="GL470" s="118"/>
      <c r="GM470" s="118"/>
      <c r="GN470" s="118"/>
      <c r="GO470" s="118"/>
      <c r="GP470" s="118"/>
      <c r="GQ470" s="118"/>
      <c r="GR470" s="118"/>
      <c r="GS470" s="118"/>
      <c r="GT470" s="118"/>
      <c r="GU470" s="118"/>
      <c r="GV470" s="118"/>
      <c r="GW470" s="118"/>
      <c r="GX470" s="118"/>
      <c r="GY470" s="118"/>
      <c r="GZ470" s="118"/>
      <c r="HA470" s="118"/>
      <c r="HB470" s="118"/>
      <c r="HC470" s="118"/>
      <c r="HD470" s="118"/>
      <c r="HE470" s="118"/>
      <c r="HF470" s="118"/>
      <c r="HG470" s="118"/>
      <c r="HH470" s="118"/>
      <c r="HI470" s="118"/>
      <c r="HJ470" s="118"/>
      <c r="HK470" s="118"/>
      <c r="HL470" s="118"/>
      <c r="HM470" s="118"/>
      <c r="HN470" s="118"/>
      <c r="HO470" s="118"/>
      <c r="HP470" s="118"/>
    </row>
    <row r="471" spans="1:224" s="272" customFormat="1" x14ac:dyDescent="0.25">
      <c r="A471" s="112"/>
      <c r="B471" s="113"/>
      <c r="C471" s="113"/>
      <c r="D471" s="279"/>
      <c r="E471" s="280"/>
      <c r="F471" s="281"/>
      <c r="H471" s="199"/>
      <c r="I471" s="238"/>
      <c r="J471" s="119"/>
      <c r="K471" s="120"/>
      <c r="L471" s="118"/>
      <c r="M471" s="118"/>
      <c r="N471" s="118"/>
      <c r="O471" s="118"/>
      <c r="P471" s="118"/>
      <c r="Q471" s="118"/>
      <c r="R471" s="118"/>
      <c r="S471" s="118"/>
      <c r="T471" s="118"/>
      <c r="U471" s="118"/>
      <c r="V471" s="118"/>
      <c r="W471" s="118"/>
      <c r="X471" s="118"/>
      <c r="Y471" s="118"/>
      <c r="Z471" s="118"/>
      <c r="AA471" s="118"/>
      <c r="AB471" s="118"/>
      <c r="AC471" s="118"/>
      <c r="AD471" s="118"/>
      <c r="AE471" s="118"/>
      <c r="AF471" s="118"/>
      <c r="AG471" s="118"/>
      <c r="AH471" s="118"/>
      <c r="AI471" s="118"/>
      <c r="AJ471" s="118"/>
      <c r="AK471" s="118"/>
      <c r="AL471" s="118"/>
      <c r="AM471" s="118"/>
      <c r="AN471" s="118"/>
      <c r="AO471" s="118"/>
      <c r="AP471" s="118"/>
      <c r="AQ471" s="118"/>
      <c r="AR471" s="118"/>
      <c r="AS471" s="118"/>
      <c r="AT471" s="118"/>
      <c r="AU471" s="118"/>
      <c r="AV471" s="118"/>
      <c r="AW471" s="118"/>
      <c r="AX471" s="118"/>
      <c r="AY471" s="118"/>
      <c r="AZ471" s="118"/>
      <c r="BA471" s="118"/>
      <c r="BB471" s="118"/>
      <c r="BC471" s="118"/>
      <c r="BD471" s="118"/>
      <c r="BE471" s="118"/>
      <c r="BF471" s="118"/>
      <c r="BG471" s="118"/>
      <c r="BH471" s="118"/>
      <c r="BI471" s="118"/>
      <c r="BJ471" s="118"/>
      <c r="BK471" s="118"/>
      <c r="BL471" s="118"/>
      <c r="BM471" s="118"/>
      <c r="BN471" s="118"/>
      <c r="BO471" s="118"/>
      <c r="BP471" s="118"/>
      <c r="BQ471" s="118"/>
      <c r="BR471" s="118"/>
      <c r="BS471" s="118"/>
      <c r="BT471" s="118"/>
      <c r="BU471" s="118"/>
      <c r="BV471" s="118"/>
      <c r="BW471" s="118"/>
      <c r="BX471" s="118"/>
      <c r="BY471" s="118"/>
      <c r="BZ471" s="118"/>
      <c r="CA471" s="118"/>
      <c r="CB471" s="118"/>
      <c r="CC471" s="118"/>
      <c r="CD471" s="118"/>
      <c r="CE471" s="118"/>
      <c r="CF471" s="118"/>
      <c r="CG471" s="118"/>
      <c r="CH471" s="118"/>
      <c r="CI471" s="118"/>
      <c r="CJ471" s="118"/>
      <c r="CK471" s="118"/>
      <c r="CL471" s="118"/>
      <c r="CM471" s="118"/>
      <c r="CN471" s="118"/>
      <c r="CO471" s="118"/>
      <c r="CP471" s="118"/>
      <c r="CQ471" s="118"/>
      <c r="CR471" s="118"/>
      <c r="CS471" s="118"/>
      <c r="CT471" s="118"/>
      <c r="CU471" s="118"/>
      <c r="CV471" s="118"/>
      <c r="CW471" s="118"/>
      <c r="CX471" s="118"/>
      <c r="CY471" s="118"/>
      <c r="CZ471" s="118"/>
      <c r="DA471" s="118"/>
      <c r="DB471" s="118"/>
      <c r="DC471" s="118"/>
      <c r="DD471" s="118"/>
      <c r="DE471" s="118"/>
      <c r="DF471" s="118"/>
      <c r="DG471" s="118"/>
      <c r="DH471" s="118"/>
      <c r="DI471" s="118"/>
      <c r="DJ471" s="118"/>
      <c r="DK471" s="118"/>
      <c r="DL471" s="118"/>
      <c r="DM471" s="118"/>
      <c r="DN471" s="118"/>
      <c r="DO471" s="118"/>
      <c r="DP471" s="118"/>
      <c r="DQ471" s="118"/>
      <c r="DR471" s="118"/>
      <c r="DS471" s="118"/>
      <c r="DT471" s="118"/>
      <c r="DU471" s="118"/>
      <c r="DV471" s="118"/>
      <c r="DW471" s="118"/>
      <c r="DX471" s="118"/>
      <c r="DY471" s="118"/>
      <c r="DZ471" s="118"/>
      <c r="EA471" s="118"/>
      <c r="EB471" s="118"/>
      <c r="EC471" s="118"/>
      <c r="ED471" s="118"/>
      <c r="EE471" s="118"/>
      <c r="EF471" s="118"/>
      <c r="EG471" s="118"/>
      <c r="EH471" s="118"/>
      <c r="EI471" s="118"/>
      <c r="EJ471" s="118"/>
      <c r="EK471" s="118"/>
      <c r="EL471" s="118"/>
      <c r="EM471" s="118"/>
      <c r="EN471" s="118"/>
      <c r="EO471" s="118"/>
      <c r="EP471" s="118"/>
      <c r="EQ471" s="118"/>
      <c r="ER471" s="118"/>
      <c r="ES471" s="118"/>
      <c r="ET471" s="118"/>
      <c r="EU471" s="118"/>
      <c r="EV471" s="118"/>
      <c r="EW471" s="118"/>
      <c r="EX471" s="118"/>
      <c r="EY471" s="118"/>
      <c r="EZ471" s="118"/>
      <c r="FA471" s="118"/>
      <c r="FB471" s="118"/>
      <c r="FC471" s="118"/>
      <c r="FD471" s="118"/>
      <c r="FE471" s="118"/>
      <c r="FF471" s="118"/>
      <c r="FG471" s="118"/>
      <c r="FH471" s="118"/>
      <c r="FI471" s="118"/>
      <c r="FJ471" s="118"/>
      <c r="FK471" s="118"/>
      <c r="FL471" s="118"/>
      <c r="FM471" s="118"/>
      <c r="FN471" s="118"/>
      <c r="FO471" s="118"/>
      <c r="FP471" s="118"/>
      <c r="FQ471" s="118"/>
      <c r="FR471" s="118"/>
      <c r="FS471" s="118"/>
      <c r="FT471" s="118"/>
      <c r="FU471" s="118"/>
      <c r="FV471" s="118"/>
      <c r="FW471" s="118"/>
      <c r="FX471" s="118"/>
      <c r="FY471" s="118"/>
      <c r="FZ471" s="118"/>
      <c r="GA471" s="118"/>
      <c r="GB471" s="118"/>
      <c r="GC471" s="118"/>
      <c r="GD471" s="118"/>
      <c r="GE471" s="118"/>
      <c r="GF471" s="118"/>
      <c r="GG471" s="118"/>
      <c r="GH471" s="118"/>
      <c r="GI471" s="118"/>
      <c r="GJ471" s="118"/>
      <c r="GK471" s="118"/>
      <c r="GL471" s="118"/>
      <c r="GM471" s="118"/>
      <c r="GN471" s="118"/>
      <c r="GO471" s="118"/>
      <c r="GP471" s="118"/>
      <c r="GQ471" s="118"/>
      <c r="GR471" s="118"/>
      <c r="GS471" s="118"/>
      <c r="GT471" s="118"/>
      <c r="GU471" s="118"/>
      <c r="GV471" s="118"/>
      <c r="GW471" s="118"/>
      <c r="GX471" s="118"/>
      <c r="GY471" s="118"/>
      <c r="GZ471" s="118"/>
      <c r="HA471" s="118"/>
      <c r="HB471" s="118"/>
      <c r="HC471" s="118"/>
      <c r="HD471" s="118"/>
      <c r="HE471" s="118"/>
      <c r="HF471" s="118"/>
      <c r="HG471" s="118"/>
      <c r="HH471" s="118"/>
      <c r="HI471" s="118"/>
      <c r="HJ471" s="118"/>
      <c r="HK471" s="118"/>
      <c r="HL471" s="118"/>
      <c r="HM471" s="118"/>
      <c r="HN471" s="118"/>
      <c r="HO471" s="118"/>
      <c r="HP471" s="118"/>
    </row>
    <row r="472" spans="1:224" s="272" customFormat="1" x14ac:dyDescent="0.25">
      <c r="A472" s="112"/>
      <c r="B472" s="113"/>
      <c r="C472" s="113"/>
      <c r="D472" s="279"/>
      <c r="E472" s="280"/>
      <c r="F472" s="281"/>
      <c r="H472" s="199"/>
      <c r="I472" s="238"/>
      <c r="J472" s="119"/>
      <c r="K472" s="120"/>
      <c r="L472" s="118"/>
      <c r="M472" s="118"/>
      <c r="N472" s="118"/>
      <c r="O472" s="118"/>
      <c r="P472" s="118"/>
      <c r="Q472" s="118"/>
      <c r="R472" s="118"/>
      <c r="S472" s="118"/>
      <c r="T472" s="118"/>
      <c r="U472" s="118"/>
      <c r="V472" s="118"/>
      <c r="W472" s="118"/>
      <c r="X472" s="118"/>
      <c r="Y472" s="118"/>
      <c r="Z472" s="118"/>
      <c r="AA472" s="118"/>
      <c r="AB472" s="118"/>
      <c r="AC472" s="118"/>
      <c r="AD472" s="118"/>
      <c r="AE472" s="118"/>
      <c r="AF472" s="118"/>
      <c r="AG472" s="118"/>
      <c r="AH472" s="118"/>
      <c r="AI472" s="118"/>
      <c r="AJ472" s="118"/>
      <c r="AK472" s="118"/>
      <c r="AL472" s="118"/>
      <c r="AM472" s="118"/>
      <c r="AN472" s="118"/>
      <c r="AO472" s="118"/>
      <c r="AP472" s="118"/>
      <c r="AQ472" s="118"/>
      <c r="AR472" s="118"/>
      <c r="AS472" s="118"/>
      <c r="AT472" s="118"/>
      <c r="AU472" s="118"/>
      <c r="AV472" s="118"/>
      <c r="AW472" s="118"/>
      <c r="AX472" s="118"/>
      <c r="AY472" s="118"/>
      <c r="AZ472" s="118"/>
      <c r="BA472" s="118"/>
      <c r="BB472" s="118"/>
      <c r="BC472" s="118"/>
      <c r="BD472" s="118"/>
      <c r="BE472" s="118"/>
      <c r="BF472" s="118"/>
      <c r="BG472" s="118"/>
      <c r="BH472" s="118"/>
      <c r="BI472" s="118"/>
      <c r="BJ472" s="118"/>
      <c r="BK472" s="118"/>
      <c r="BL472" s="118"/>
      <c r="BM472" s="118"/>
      <c r="BN472" s="118"/>
      <c r="BO472" s="118"/>
      <c r="BP472" s="118"/>
      <c r="BQ472" s="118"/>
      <c r="BR472" s="118"/>
      <c r="BS472" s="118"/>
      <c r="BT472" s="118"/>
      <c r="BU472" s="118"/>
      <c r="BV472" s="118"/>
      <c r="BW472" s="118"/>
      <c r="BX472" s="118"/>
      <c r="BY472" s="118"/>
      <c r="BZ472" s="118"/>
      <c r="CA472" s="118"/>
      <c r="CB472" s="118"/>
      <c r="CC472" s="118"/>
      <c r="CD472" s="118"/>
      <c r="CE472" s="118"/>
      <c r="CF472" s="118"/>
      <c r="CG472" s="118"/>
      <c r="CH472" s="118"/>
      <c r="CI472" s="118"/>
      <c r="CJ472" s="118"/>
      <c r="CK472" s="118"/>
      <c r="CL472" s="118"/>
      <c r="CM472" s="118"/>
      <c r="CN472" s="118"/>
      <c r="CO472" s="118"/>
      <c r="CP472" s="118"/>
      <c r="CQ472" s="118"/>
      <c r="CR472" s="118"/>
      <c r="CS472" s="118"/>
      <c r="CT472" s="118"/>
      <c r="CU472" s="118"/>
      <c r="CV472" s="118"/>
      <c r="CW472" s="118"/>
      <c r="CX472" s="118"/>
      <c r="CY472" s="118"/>
      <c r="CZ472" s="118"/>
      <c r="DA472" s="118"/>
      <c r="DB472" s="118"/>
      <c r="DC472" s="118"/>
      <c r="DD472" s="118"/>
      <c r="DE472" s="118"/>
      <c r="DF472" s="118"/>
      <c r="DG472" s="118"/>
      <c r="DH472" s="118"/>
      <c r="DI472" s="118"/>
      <c r="DJ472" s="118"/>
      <c r="DK472" s="118"/>
      <c r="DL472" s="118"/>
      <c r="DM472" s="118"/>
      <c r="DN472" s="118"/>
      <c r="DO472" s="118"/>
      <c r="DP472" s="118"/>
      <c r="DQ472" s="118"/>
      <c r="DR472" s="118"/>
      <c r="DS472" s="118"/>
      <c r="DT472" s="118"/>
      <c r="DU472" s="118"/>
      <c r="DV472" s="118"/>
      <c r="DW472" s="118"/>
      <c r="DX472" s="118"/>
      <c r="DY472" s="118"/>
      <c r="DZ472" s="118"/>
      <c r="EA472" s="118"/>
      <c r="EB472" s="118"/>
      <c r="EC472" s="118"/>
      <c r="ED472" s="118"/>
      <c r="EE472" s="118"/>
      <c r="EF472" s="118"/>
      <c r="EG472" s="118"/>
      <c r="EH472" s="118"/>
      <c r="EI472" s="118"/>
      <c r="EJ472" s="118"/>
      <c r="EK472" s="118"/>
      <c r="EL472" s="118"/>
      <c r="EM472" s="118"/>
      <c r="EN472" s="118"/>
      <c r="EO472" s="118"/>
      <c r="EP472" s="118"/>
      <c r="EQ472" s="118"/>
      <c r="ER472" s="118"/>
      <c r="ES472" s="118"/>
      <c r="ET472" s="118"/>
      <c r="EU472" s="118"/>
      <c r="EV472" s="118"/>
      <c r="EW472" s="118"/>
      <c r="EX472" s="118"/>
      <c r="EY472" s="118"/>
      <c r="EZ472" s="118"/>
      <c r="FA472" s="118"/>
      <c r="FB472" s="118"/>
      <c r="FC472" s="118"/>
      <c r="FD472" s="118"/>
      <c r="FE472" s="118"/>
      <c r="FF472" s="118"/>
      <c r="FG472" s="118"/>
      <c r="FH472" s="118"/>
      <c r="FI472" s="118"/>
      <c r="FJ472" s="118"/>
      <c r="FK472" s="118"/>
      <c r="FL472" s="118"/>
      <c r="FM472" s="118"/>
      <c r="FN472" s="118"/>
      <c r="FO472" s="118"/>
      <c r="FP472" s="118"/>
      <c r="FQ472" s="118"/>
      <c r="FR472" s="118"/>
      <c r="FS472" s="118"/>
      <c r="FT472" s="118"/>
      <c r="FU472" s="118"/>
      <c r="FV472" s="118"/>
      <c r="FW472" s="118"/>
      <c r="FX472" s="118"/>
      <c r="FY472" s="118"/>
      <c r="FZ472" s="118"/>
      <c r="GA472" s="118"/>
      <c r="GB472" s="118"/>
      <c r="GC472" s="118"/>
      <c r="GD472" s="118"/>
      <c r="GE472" s="118"/>
      <c r="GF472" s="118"/>
      <c r="GG472" s="118"/>
      <c r="GH472" s="118"/>
      <c r="GI472" s="118"/>
      <c r="GJ472" s="118"/>
      <c r="GK472" s="118"/>
      <c r="GL472" s="118"/>
      <c r="GM472" s="118"/>
      <c r="GN472" s="118"/>
      <c r="GO472" s="118"/>
      <c r="GP472" s="118"/>
      <c r="GQ472" s="118"/>
      <c r="GR472" s="118"/>
      <c r="GS472" s="118"/>
      <c r="GT472" s="118"/>
      <c r="GU472" s="118"/>
      <c r="GV472" s="118"/>
      <c r="GW472" s="118"/>
      <c r="GX472" s="118"/>
      <c r="GY472" s="118"/>
      <c r="GZ472" s="118"/>
      <c r="HA472" s="118"/>
      <c r="HB472" s="118"/>
      <c r="HC472" s="118"/>
      <c r="HD472" s="118"/>
      <c r="HE472" s="118"/>
      <c r="HF472" s="118"/>
      <c r="HG472" s="118"/>
      <c r="HH472" s="118"/>
      <c r="HI472" s="118"/>
      <c r="HJ472" s="118"/>
      <c r="HK472" s="118"/>
      <c r="HL472" s="118"/>
      <c r="HM472" s="118"/>
      <c r="HN472" s="118"/>
      <c r="HO472" s="118"/>
      <c r="HP472" s="118"/>
    </row>
    <row r="473" spans="1:224" s="272" customFormat="1" x14ac:dyDescent="0.25">
      <c r="A473" s="112"/>
      <c r="B473" s="113"/>
      <c r="C473" s="113"/>
      <c r="D473" s="279"/>
      <c r="E473" s="280"/>
      <c r="F473" s="281"/>
      <c r="H473" s="199"/>
      <c r="I473" s="238"/>
      <c r="J473" s="119"/>
      <c r="K473" s="120"/>
      <c r="L473" s="118"/>
      <c r="M473" s="118"/>
      <c r="N473" s="118"/>
      <c r="O473" s="118"/>
      <c r="P473" s="118"/>
      <c r="Q473" s="118"/>
      <c r="R473" s="118"/>
      <c r="S473" s="118"/>
      <c r="T473" s="118"/>
      <c r="U473" s="118"/>
      <c r="V473" s="118"/>
      <c r="W473" s="118"/>
      <c r="X473" s="118"/>
      <c r="Y473" s="118"/>
      <c r="Z473" s="118"/>
      <c r="AA473" s="118"/>
      <c r="AB473" s="118"/>
      <c r="AC473" s="118"/>
      <c r="AD473" s="118"/>
      <c r="AE473" s="118"/>
      <c r="AF473" s="118"/>
      <c r="AG473" s="118"/>
      <c r="AH473" s="118"/>
      <c r="AI473" s="118"/>
      <c r="AJ473" s="118"/>
      <c r="AK473" s="118"/>
      <c r="AL473" s="118"/>
      <c r="AM473" s="118"/>
      <c r="AN473" s="118"/>
      <c r="AO473" s="118"/>
      <c r="AP473" s="118"/>
      <c r="AQ473" s="118"/>
      <c r="AR473" s="118"/>
      <c r="AS473" s="118"/>
      <c r="AT473" s="118"/>
      <c r="AU473" s="118"/>
      <c r="AV473" s="118"/>
      <c r="AW473" s="118"/>
      <c r="AX473" s="118"/>
      <c r="AY473" s="118"/>
      <c r="AZ473" s="118"/>
      <c r="BA473" s="118"/>
      <c r="BB473" s="118"/>
      <c r="BC473" s="118"/>
      <c r="BD473" s="118"/>
      <c r="BE473" s="118"/>
      <c r="BF473" s="118"/>
      <c r="BG473" s="118"/>
      <c r="BH473" s="118"/>
      <c r="BI473" s="118"/>
      <c r="BJ473" s="118"/>
      <c r="BK473" s="118"/>
      <c r="BL473" s="118"/>
      <c r="BM473" s="118"/>
      <c r="BN473" s="118"/>
      <c r="BO473" s="118"/>
      <c r="BP473" s="118"/>
      <c r="BQ473" s="118"/>
      <c r="BR473" s="118"/>
      <c r="BS473" s="118"/>
      <c r="BT473" s="118"/>
      <c r="BU473" s="118"/>
      <c r="BV473" s="118"/>
      <c r="BW473" s="118"/>
      <c r="BX473" s="118"/>
      <c r="BY473" s="118"/>
      <c r="BZ473" s="118"/>
      <c r="CA473" s="118"/>
      <c r="CB473" s="118"/>
      <c r="CC473" s="118"/>
      <c r="CD473" s="118"/>
      <c r="CE473" s="118"/>
      <c r="CF473" s="118"/>
      <c r="CG473" s="118"/>
      <c r="CH473" s="118"/>
      <c r="CI473" s="118"/>
      <c r="CJ473" s="118"/>
      <c r="CK473" s="118"/>
      <c r="CL473" s="118"/>
      <c r="CM473" s="118"/>
      <c r="CN473" s="118"/>
      <c r="CO473" s="118"/>
      <c r="CP473" s="118"/>
      <c r="CQ473" s="118"/>
      <c r="CR473" s="118"/>
      <c r="CS473" s="118"/>
      <c r="CT473" s="118"/>
      <c r="CU473" s="118"/>
      <c r="CV473" s="118"/>
      <c r="CW473" s="118"/>
      <c r="CX473" s="118"/>
      <c r="CY473" s="118"/>
      <c r="CZ473" s="118"/>
      <c r="DA473" s="118"/>
      <c r="DB473" s="118"/>
      <c r="DC473" s="118"/>
      <c r="DD473" s="118"/>
      <c r="DE473" s="118"/>
      <c r="DF473" s="118"/>
      <c r="DG473" s="118"/>
      <c r="DH473" s="118"/>
      <c r="DI473" s="118"/>
      <c r="DJ473" s="118"/>
      <c r="DK473" s="118"/>
      <c r="DL473" s="118"/>
      <c r="DM473" s="118"/>
      <c r="DN473" s="118"/>
      <c r="DO473" s="118"/>
      <c r="DP473" s="118"/>
      <c r="DQ473" s="118"/>
      <c r="DR473" s="118"/>
      <c r="DS473" s="118"/>
      <c r="DT473" s="118"/>
      <c r="DU473" s="118"/>
      <c r="DV473" s="118"/>
      <c r="DW473" s="118"/>
      <c r="DX473" s="118"/>
      <c r="DY473" s="118"/>
      <c r="DZ473" s="118"/>
      <c r="EA473" s="118"/>
      <c r="EB473" s="118"/>
      <c r="EC473" s="118"/>
      <c r="ED473" s="118"/>
      <c r="EE473" s="118"/>
      <c r="EF473" s="118"/>
      <c r="EG473" s="118"/>
      <c r="EH473" s="118"/>
      <c r="EI473" s="118"/>
      <c r="EJ473" s="118"/>
      <c r="EK473" s="118"/>
      <c r="EL473" s="118"/>
      <c r="EM473" s="118"/>
      <c r="EN473" s="118"/>
      <c r="EO473" s="118"/>
      <c r="EP473" s="118"/>
      <c r="EQ473" s="118"/>
      <c r="ER473" s="118"/>
      <c r="ES473" s="118"/>
      <c r="ET473" s="118"/>
      <c r="EU473" s="118"/>
      <c r="EV473" s="118"/>
      <c r="EW473" s="118"/>
      <c r="EX473" s="118"/>
      <c r="EY473" s="118"/>
      <c r="EZ473" s="118"/>
      <c r="FA473" s="118"/>
      <c r="FB473" s="118"/>
      <c r="FC473" s="118"/>
      <c r="FD473" s="118"/>
      <c r="FE473" s="118"/>
      <c r="FF473" s="118"/>
      <c r="FG473" s="118"/>
      <c r="FH473" s="118"/>
      <c r="FI473" s="118"/>
      <c r="FJ473" s="118"/>
      <c r="FK473" s="118"/>
      <c r="FL473" s="118"/>
      <c r="FM473" s="118"/>
      <c r="FN473" s="118"/>
      <c r="FO473" s="118"/>
      <c r="FP473" s="118"/>
      <c r="FQ473" s="118"/>
      <c r="FR473" s="118"/>
      <c r="FS473" s="118"/>
      <c r="FT473" s="118"/>
      <c r="FU473" s="118"/>
      <c r="FV473" s="118"/>
      <c r="FW473" s="118"/>
      <c r="FX473" s="118"/>
      <c r="FY473" s="118"/>
      <c r="FZ473" s="118"/>
      <c r="GA473" s="118"/>
      <c r="GB473" s="118"/>
      <c r="GC473" s="118"/>
      <c r="GD473" s="118"/>
      <c r="GE473" s="118"/>
      <c r="GF473" s="118"/>
      <c r="GG473" s="118"/>
      <c r="GH473" s="118"/>
      <c r="GI473" s="118"/>
      <c r="GJ473" s="118"/>
      <c r="GK473" s="118"/>
      <c r="GL473" s="118"/>
      <c r="GM473" s="118"/>
      <c r="GN473" s="118"/>
      <c r="GO473" s="118"/>
      <c r="GP473" s="118"/>
      <c r="GQ473" s="118"/>
      <c r="GR473" s="118"/>
      <c r="GS473" s="118"/>
      <c r="GT473" s="118"/>
      <c r="GU473" s="118"/>
      <c r="GV473" s="118"/>
      <c r="GW473" s="118"/>
      <c r="GX473" s="118"/>
      <c r="GY473" s="118"/>
      <c r="GZ473" s="118"/>
      <c r="HA473" s="118"/>
      <c r="HB473" s="118"/>
      <c r="HC473" s="118"/>
      <c r="HD473" s="118"/>
      <c r="HE473" s="118"/>
      <c r="HF473" s="118"/>
      <c r="HG473" s="118"/>
      <c r="HH473" s="118"/>
      <c r="HI473" s="118"/>
      <c r="HJ473" s="118"/>
      <c r="HK473" s="118"/>
      <c r="HL473" s="118"/>
      <c r="HM473" s="118"/>
      <c r="HN473" s="118"/>
      <c r="HO473" s="118"/>
      <c r="HP473" s="118"/>
    </row>
    <row r="474" spans="1:224" s="272" customFormat="1" x14ac:dyDescent="0.25">
      <c r="A474" s="112"/>
      <c r="B474" s="113"/>
      <c r="C474" s="113"/>
      <c r="D474" s="279"/>
      <c r="E474" s="280"/>
      <c r="F474" s="281"/>
      <c r="H474" s="199"/>
      <c r="I474" s="238"/>
      <c r="J474" s="119"/>
      <c r="K474" s="120"/>
      <c r="L474" s="118"/>
      <c r="M474" s="118"/>
      <c r="N474" s="118"/>
      <c r="O474" s="118"/>
      <c r="P474" s="118"/>
      <c r="Q474" s="118"/>
      <c r="R474" s="118"/>
      <c r="S474" s="118"/>
      <c r="T474" s="118"/>
      <c r="U474" s="118"/>
      <c r="V474" s="118"/>
      <c r="W474" s="118"/>
      <c r="X474" s="118"/>
      <c r="Y474" s="118"/>
      <c r="Z474" s="118"/>
      <c r="AA474" s="118"/>
      <c r="AB474" s="118"/>
      <c r="AC474" s="118"/>
      <c r="AD474" s="118"/>
      <c r="AE474" s="118"/>
      <c r="AF474" s="118"/>
      <c r="AG474" s="118"/>
      <c r="AH474" s="118"/>
      <c r="AI474" s="118"/>
      <c r="AJ474" s="118"/>
      <c r="AK474" s="118"/>
      <c r="AL474" s="118"/>
      <c r="AM474" s="118"/>
      <c r="AN474" s="118"/>
      <c r="AO474" s="118"/>
      <c r="AP474" s="118"/>
      <c r="AQ474" s="118"/>
      <c r="AR474" s="118"/>
      <c r="AS474" s="118"/>
      <c r="AT474" s="118"/>
      <c r="AU474" s="118"/>
      <c r="AV474" s="118"/>
      <c r="AW474" s="118"/>
      <c r="AX474" s="118"/>
      <c r="AY474" s="118"/>
      <c r="AZ474" s="118"/>
      <c r="BA474" s="118"/>
      <c r="BB474" s="118"/>
      <c r="BC474" s="118"/>
      <c r="BD474" s="118"/>
      <c r="BE474" s="118"/>
      <c r="BF474" s="118"/>
      <c r="BG474" s="118"/>
      <c r="BH474" s="118"/>
      <c r="BI474" s="118"/>
      <c r="BJ474" s="118"/>
      <c r="BK474" s="118"/>
      <c r="BL474" s="118"/>
      <c r="BM474" s="118"/>
      <c r="BN474" s="118"/>
      <c r="BO474" s="118"/>
      <c r="BP474" s="118"/>
      <c r="BQ474" s="118"/>
      <c r="BR474" s="118"/>
      <c r="BS474" s="118"/>
      <c r="BT474" s="118"/>
      <c r="BU474" s="118"/>
      <c r="BV474" s="118"/>
      <c r="BW474" s="118"/>
      <c r="BX474" s="118"/>
      <c r="BY474" s="118"/>
      <c r="BZ474" s="118"/>
      <c r="CA474" s="118"/>
      <c r="CB474" s="118"/>
      <c r="CC474" s="118"/>
      <c r="CD474" s="118"/>
      <c r="CE474" s="118"/>
      <c r="CF474" s="118"/>
      <c r="CG474" s="118"/>
      <c r="CH474" s="118"/>
      <c r="CI474" s="118"/>
      <c r="CJ474" s="118"/>
      <c r="CK474" s="118"/>
      <c r="CL474" s="118"/>
      <c r="CM474" s="118"/>
      <c r="CN474" s="118"/>
      <c r="CO474" s="118"/>
      <c r="CP474" s="118"/>
      <c r="CQ474" s="118"/>
      <c r="CR474" s="118"/>
      <c r="CS474" s="118"/>
      <c r="CT474" s="118"/>
      <c r="CU474" s="118"/>
      <c r="CV474" s="118"/>
      <c r="CW474" s="118"/>
      <c r="CX474" s="118"/>
      <c r="CY474" s="118"/>
      <c r="CZ474" s="118"/>
      <c r="DA474" s="118"/>
      <c r="DB474" s="118"/>
      <c r="DC474" s="118"/>
      <c r="DD474" s="118"/>
      <c r="DE474" s="118"/>
      <c r="DF474" s="118"/>
      <c r="DG474" s="118"/>
      <c r="DH474" s="118"/>
      <c r="DI474" s="118"/>
      <c r="DJ474" s="118"/>
      <c r="DK474" s="118"/>
      <c r="DL474" s="118"/>
      <c r="DM474" s="118"/>
      <c r="DN474" s="118"/>
      <c r="DO474" s="118"/>
      <c r="DP474" s="118"/>
      <c r="DQ474" s="118"/>
      <c r="DR474" s="118"/>
      <c r="DS474" s="118"/>
      <c r="DT474" s="118"/>
      <c r="DU474" s="118"/>
      <c r="DV474" s="118"/>
      <c r="DW474" s="118"/>
      <c r="DX474" s="118"/>
      <c r="DY474" s="118"/>
      <c r="DZ474" s="118"/>
      <c r="EA474" s="118"/>
      <c r="EB474" s="118"/>
      <c r="EC474" s="118"/>
      <c r="ED474" s="118"/>
      <c r="EE474" s="118"/>
      <c r="EF474" s="118"/>
      <c r="EG474" s="118"/>
      <c r="EH474" s="118"/>
      <c r="EI474" s="118"/>
      <c r="EJ474" s="118"/>
      <c r="EK474" s="118"/>
      <c r="EL474" s="118"/>
      <c r="EM474" s="118"/>
      <c r="EN474" s="118"/>
      <c r="EO474" s="118"/>
      <c r="EP474" s="118"/>
      <c r="EQ474" s="118"/>
      <c r="ER474" s="118"/>
      <c r="ES474" s="118"/>
      <c r="ET474" s="118"/>
      <c r="EU474" s="118"/>
      <c r="EV474" s="118"/>
      <c r="EW474" s="118"/>
      <c r="EX474" s="118"/>
      <c r="EY474" s="118"/>
      <c r="EZ474" s="118"/>
      <c r="FA474" s="118"/>
      <c r="FB474" s="118"/>
      <c r="FC474" s="118"/>
      <c r="FD474" s="118"/>
      <c r="FE474" s="118"/>
      <c r="FF474" s="118"/>
      <c r="FG474" s="118"/>
      <c r="FH474" s="118"/>
      <c r="FI474" s="118"/>
      <c r="FJ474" s="118"/>
      <c r="FK474" s="118"/>
      <c r="FL474" s="118"/>
      <c r="FM474" s="118"/>
      <c r="FN474" s="118"/>
      <c r="FO474" s="118"/>
      <c r="FP474" s="118"/>
      <c r="FQ474" s="118"/>
      <c r="FR474" s="118"/>
      <c r="FS474" s="118"/>
      <c r="FT474" s="118"/>
      <c r="FU474" s="118"/>
      <c r="FV474" s="118"/>
      <c r="FW474" s="118"/>
      <c r="FX474" s="118"/>
      <c r="FY474" s="118"/>
      <c r="FZ474" s="118"/>
      <c r="GA474" s="118"/>
      <c r="GB474" s="118"/>
      <c r="GC474" s="118"/>
      <c r="GD474" s="118"/>
      <c r="GE474" s="118"/>
      <c r="GF474" s="118"/>
      <c r="GG474" s="118"/>
      <c r="GH474" s="118"/>
      <c r="GI474" s="118"/>
      <c r="GJ474" s="118"/>
      <c r="GK474" s="118"/>
      <c r="GL474" s="118"/>
      <c r="GM474" s="118"/>
      <c r="GN474" s="118"/>
      <c r="GO474" s="118"/>
      <c r="GP474" s="118"/>
      <c r="GQ474" s="118"/>
      <c r="GR474" s="118"/>
      <c r="GS474" s="118"/>
      <c r="GT474" s="118"/>
      <c r="GU474" s="118"/>
      <c r="GV474" s="118"/>
      <c r="GW474" s="118"/>
      <c r="GX474" s="118"/>
      <c r="GY474" s="118"/>
      <c r="GZ474" s="118"/>
      <c r="HA474" s="118"/>
      <c r="HB474" s="118"/>
      <c r="HC474" s="118"/>
      <c r="HD474" s="118"/>
      <c r="HE474" s="118"/>
      <c r="HF474" s="118"/>
      <c r="HG474" s="118"/>
      <c r="HH474" s="118"/>
      <c r="HI474" s="118"/>
      <c r="HJ474" s="118"/>
      <c r="HK474" s="118"/>
      <c r="HL474" s="118"/>
      <c r="HM474" s="118"/>
      <c r="HN474" s="118"/>
      <c r="HO474" s="118"/>
      <c r="HP474" s="118"/>
    </row>
    <row r="475" spans="1:224" s="272" customFormat="1" ht="15.6" x14ac:dyDescent="0.25">
      <c r="A475" s="112"/>
      <c r="B475" s="113"/>
      <c r="C475" s="113"/>
      <c r="D475" s="275"/>
      <c r="E475" s="276"/>
      <c r="F475" s="277"/>
      <c r="H475" s="199"/>
      <c r="I475" s="238"/>
      <c r="J475" s="119"/>
      <c r="K475" s="120"/>
      <c r="L475" s="118"/>
      <c r="M475" s="118"/>
      <c r="N475" s="118"/>
      <c r="O475" s="118"/>
      <c r="P475" s="118"/>
      <c r="Q475" s="118"/>
      <c r="R475" s="118"/>
      <c r="S475" s="118"/>
      <c r="T475" s="118"/>
      <c r="U475" s="118"/>
      <c r="V475" s="118"/>
      <c r="W475" s="118"/>
      <c r="X475" s="118"/>
      <c r="Y475" s="118"/>
      <c r="Z475" s="118"/>
      <c r="AA475" s="118"/>
      <c r="AB475" s="118"/>
      <c r="AC475" s="118"/>
      <c r="AD475" s="118"/>
      <c r="AE475" s="118"/>
      <c r="AF475" s="118"/>
      <c r="AG475" s="118"/>
      <c r="AH475" s="118"/>
      <c r="AI475" s="118"/>
      <c r="AJ475" s="118"/>
      <c r="AK475" s="118"/>
      <c r="AL475" s="118"/>
      <c r="AM475" s="118"/>
      <c r="AN475" s="118"/>
      <c r="AO475" s="118"/>
      <c r="AP475" s="118"/>
      <c r="AQ475" s="118"/>
      <c r="AR475" s="118"/>
      <c r="AS475" s="118"/>
      <c r="AT475" s="118"/>
      <c r="AU475" s="118"/>
      <c r="AV475" s="118"/>
      <c r="AW475" s="118"/>
      <c r="AX475" s="118"/>
      <c r="AY475" s="118"/>
      <c r="AZ475" s="118"/>
      <c r="BA475" s="118"/>
      <c r="BB475" s="118"/>
      <c r="BC475" s="118"/>
      <c r="BD475" s="118"/>
      <c r="BE475" s="118"/>
      <c r="BF475" s="118"/>
      <c r="BG475" s="118"/>
      <c r="BH475" s="118"/>
      <c r="BI475" s="118"/>
      <c r="BJ475" s="118"/>
      <c r="BK475" s="118"/>
      <c r="BL475" s="118"/>
      <c r="BM475" s="118"/>
      <c r="BN475" s="118"/>
      <c r="BO475" s="118"/>
      <c r="BP475" s="118"/>
      <c r="BQ475" s="118"/>
      <c r="BR475" s="118"/>
      <c r="BS475" s="118"/>
      <c r="BT475" s="118"/>
      <c r="BU475" s="118"/>
      <c r="BV475" s="118"/>
      <c r="BW475" s="118"/>
      <c r="BX475" s="118"/>
      <c r="BY475" s="118"/>
      <c r="BZ475" s="118"/>
      <c r="CA475" s="118"/>
      <c r="CB475" s="118"/>
      <c r="CC475" s="118"/>
      <c r="CD475" s="118"/>
      <c r="CE475" s="118"/>
      <c r="CF475" s="118"/>
      <c r="CG475" s="118"/>
      <c r="CH475" s="118"/>
      <c r="CI475" s="118"/>
      <c r="CJ475" s="118"/>
      <c r="CK475" s="118"/>
      <c r="CL475" s="118"/>
      <c r="CM475" s="118"/>
      <c r="CN475" s="118"/>
      <c r="CO475" s="118"/>
      <c r="CP475" s="118"/>
      <c r="CQ475" s="118"/>
      <c r="CR475" s="118"/>
      <c r="CS475" s="118"/>
      <c r="CT475" s="118"/>
      <c r="CU475" s="118"/>
      <c r="CV475" s="118"/>
      <c r="CW475" s="118"/>
      <c r="CX475" s="118"/>
      <c r="CY475" s="118"/>
      <c r="CZ475" s="118"/>
      <c r="DA475" s="118"/>
      <c r="DB475" s="118"/>
      <c r="DC475" s="118"/>
      <c r="DD475" s="118"/>
      <c r="DE475" s="118"/>
      <c r="DF475" s="118"/>
      <c r="DG475" s="118"/>
      <c r="DH475" s="118"/>
      <c r="DI475" s="118"/>
      <c r="DJ475" s="118"/>
      <c r="DK475" s="118"/>
      <c r="DL475" s="118"/>
      <c r="DM475" s="118"/>
      <c r="DN475" s="118"/>
      <c r="DO475" s="118"/>
      <c r="DP475" s="118"/>
      <c r="DQ475" s="118"/>
      <c r="DR475" s="118"/>
      <c r="DS475" s="118"/>
      <c r="DT475" s="118"/>
      <c r="DU475" s="118"/>
      <c r="DV475" s="118"/>
      <c r="DW475" s="118"/>
      <c r="DX475" s="118"/>
      <c r="DY475" s="118"/>
      <c r="DZ475" s="118"/>
      <c r="EA475" s="118"/>
      <c r="EB475" s="118"/>
      <c r="EC475" s="118"/>
      <c r="ED475" s="118"/>
      <c r="EE475" s="118"/>
      <c r="EF475" s="118"/>
      <c r="EG475" s="118"/>
      <c r="EH475" s="118"/>
      <c r="EI475" s="118"/>
      <c r="EJ475" s="118"/>
      <c r="EK475" s="118"/>
      <c r="EL475" s="118"/>
      <c r="EM475" s="118"/>
      <c r="EN475" s="118"/>
      <c r="EO475" s="118"/>
      <c r="EP475" s="118"/>
      <c r="EQ475" s="118"/>
      <c r="ER475" s="118"/>
      <c r="ES475" s="118"/>
      <c r="ET475" s="118"/>
      <c r="EU475" s="118"/>
      <c r="EV475" s="118"/>
      <c r="EW475" s="118"/>
      <c r="EX475" s="118"/>
      <c r="EY475" s="118"/>
      <c r="EZ475" s="118"/>
      <c r="FA475" s="118"/>
      <c r="FB475" s="118"/>
      <c r="FC475" s="118"/>
      <c r="FD475" s="118"/>
      <c r="FE475" s="118"/>
      <c r="FF475" s="118"/>
      <c r="FG475" s="118"/>
      <c r="FH475" s="118"/>
      <c r="FI475" s="118"/>
      <c r="FJ475" s="118"/>
      <c r="FK475" s="118"/>
      <c r="FL475" s="118"/>
      <c r="FM475" s="118"/>
      <c r="FN475" s="118"/>
      <c r="FO475" s="118"/>
      <c r="FP475" s="118"/>
      <c r="FQ475" s="118"/>
      <c r="FR475" s="118"/>
      <c r="FS475" s="118"/>
      <c r="FT475" s="118"/>
      <c r="FU475" s="118"/>
      <c r="FV475" s="118"/>
      <c r="FW475" s="118"/>
      <c r="FX475" s="118"/>
      <c r="FY475" s="118"/>
      <c r="FZ475" s="118"/>
      <c r="GA475" s="118"/>
      <c r="GB475" s="118"/>
      <c r="GC475" s="118"/>
      <c r="GD475" s="118"/>
      <c r="GE475" s="118"/>
      <c r="GF475" s="118"/>
      <c r="GG475" s="118"/>
      <c r="GH475" s="118"/>
      <c r="GI475" s="118"/>
      <c r="GJ475" s="118"/>
      <c r="GK475" s="118"/>
      <c r="GL475" s="118"/>
      <c r="GM475" s="118"/>
      <c r="GN475" s="118"/>
      <c r="GO475" s="118"/>
      <c r="GP475" s="118"/>
      <c r="GQ475" s="118"/>
      <c r="GR475" s="118"/>
      <c r="GS475" s="118"/>
      <c r="GT475" s="118"/>
      <c r="GU475" s="118"/>
      <c r="GV475" s="118"/>
      <c r="GW475" s="118"/>
      <c r="GX475" s="118"/>
      <c r="GY475" s="118"/>
      <c r="GZ475" s="118"/>
      <c r="HA475" s="118"/>
      <c r="HB475" s="118"/>
      <c r="HC475" s="118"/>
      <c r="HD475" s="118"/>
      <c r="HE475" s="118"/>
      <c r="HF475" s="118"/>
      <c r="HG475" s="118"/>
      <c r="HH475" s="118"/>
      <c r="HI475" s="118"/>
      <c r="HJ475" s="118"/>
      <c r="HK475" s="118"/>
      <c r="HL475" s="118"/>
      <c r="HM475" s="118"/>
      <c r="HN475" s="118"/>
      <c r="HO475" s="118"/>
      <c r="HP475" s="118"/>
    </row>
    <row r="476" spans="1:224" s="272" customFormat="1" ht="15.6" x14ac:dyDescent="0.25">
      <c r="A476" s="112"/>
      <c r="B476" s="113"/>
      <c r="C476" s="113"/>
      <c r="D476" s="275"/>
      <c r="E476" s="276"/>
      <c r="F476" s="277"/>
      <c r="H476" s="199"/>
      <c r="I476" s="238"/>
      <c r="J476" s="119"/>
      <c r="K476" s="120"/>
      <c r="L476" s="118"/>
      <c r="M476" s="118"/>
      <c r="N476" s="118"/>
      <c r="O476" s="118"/>
      <c r="P476" s="118"/>
      <c r="Q476" s="118"/>
      <c r="R476" s="118"/>
      <c r="S476" s="118"/>
      <c r="T476" s="118"/>
      <c r="U476" s="118"/>
      <c r="V476" s="118"/>
      <c r="W476" s="118"/>
      <c r="X476" s="118"/>
      <c r="Y476" s="118"/>
      <c r="Z476" s="118"/>
      <c r="AA476" s="118"/>
      <c r="AB476" s="118"/>
      <c r="AC476" s="118"/>
      <c r="AD476" s="118"/>
      <c r="AE476" s="118"/>
      <c r="AF476" s="118"/>
      <c r="AG476" s="118"/>
      <c r="AH476" s="118"/>
      <c r="AI476" s="118"/>
      <c r="AJ476" s="118"/>
      <c r="AK476" s="118"/>
      <c r="AL476" s="118"/>
      <c r="AM476" s="118"/>
      <c r="AN476" s="118"/>
      <c r="AO476" s="118"/>
      <c r="AP476" s="118"/>
      <c r="AQ476" s="118"/>
      <c r="AR476" s="118"/>
      <c r="AS476" s="118"/>
      <c r="AT476" s="118"/>
      <c r="AU476" s="118"/>
      <c r="AV476" s="118"/>
      <c r="AW476" s="118"/>
      <c r="AX476" s="118"/>
      <c r="AY476" s="118"/>
      <c r="AZ476" s="118"/>
      <c r="BA476" s="118"/>
      <c r="BB476" s="118"/>
      <c r="BC476" s="118"/>
      <c r="BD476" s="118"/>
      <c r="BE476" s="118"/>
      <c r="BF476" s="118"/>
      <c r="BG476" s="118"/>
      <c r="BH476" s="118"/>
      <c r="BI476" s="118"/>
      <c r="BJ476" s="118"/>
      <c r="BK476" s="118"/>
      <c r="BL476" s="118"/>
      <c r="BM476" s="118"/>
      <c r="BN476" s="118"/>
      <c r="BO476" s="118"/>
      <c r="BP476" s="118"/>
      <c r="BQ476" s="118"/>
      <c r="BR476" s="118"/>
      <c r="BS476" s="118"/>
      <c r="BT476" s="118"/>
      <c r="BU476" s="118"/>
      <c r="BV476" s="118"/>
      <c r="BW476" s="118"/>
      <c r="BX476" s="118"/>
      <c r="BY476" s="118"/>
      <c r="BZ476" s="118"/>
      <c r="CA476" s="118"/>
      <c r="CB476" s="118"/>
      <c r="CC476" s="118"/>
      <c r="CD476" s="118"/>
      <c r="CE476" s="118"/>
      <c r="CF476" s="118"/>
      <c r="CG476" s="118"/>
      <c r="CH476" s="118"/>
      <c r="CI476" s="118"/>
      <c r="CJ476" s="118"/>
      <c r="CK476" s="118"/>
      <c r="CL476" s="118"/>
      <c r="CM476" s="118"/>
      <c r="CN476" s="118"/>
      <c r="CO476" s="118"/>
      <c r="CP476" s="118"/>
      <c r="CQ476" s="118"/>
      <c r="CR476" s="118"/>
      <c r="CS476" s="118"/>
      <c r="CT476" s="118"/>
      <c r="CU476" s="118"/>
      <c r="CV476" s="118"/>
      <c r="CW476" s="118"/>
      <c r="CX476" s="118"/>
      <c r="CY476" s="118"/>
      <c r="CZ476" s="118"/>
      <c r="DA476" s="118"/>
      <c r="DB476" s="118"/>
      <c r="DC476" s="118"/>
      <c r="DD476" s="118"/>
      <c r="DE476" s="118"/>
      <c r="DF476" s="118"/>
      <c r="DG476" s="118"/>
      <c r="DH476" s="118"/>
      <c r="DI476" s="118"/>
      <c r="DJ476" s="118"/>
      <c r="DK476" s="118"/>
      <c r="DL476" s="118"/>
      <c r="DM476" s="118"/>
      <c r="DN476" s="118"/>
      <c r="DO476" s="118"/>
      <c r="DP476" s="118"/>
      <c r="DQ476" s="118"/>
      <c r="DR476" s="118"/>
      <c r="DS476" s="118"/>
      <c r="DT476" s="118"/>
      <c r="DU476" s="118"/>
      <c r="DV476" s="118"/>
      <c r="DW476" s="118"/>
      <c r="DX476" s="118"/>
      <c r="DY476" s="118"/>
      <c r="DZ476" s="118"/>
      <c r="EA476" s="118"/>
      <c r="EB476" s="118"/>
      <c r="EC476" s="118"/>
      <c r="ED476" s="118"/>
      <c r="EE476" s="118"/>
      <c r="EF476" s="118"/>
      <c r="EG476" s="118"/>
      <c r="EH476" s="118"/>
      <c r="EI476" s="118"/>
      <c r="EJ476" s="118"/>
      <c r="EK476" s="118"/>
      <c r="EL476" s="118"/>
      <c r="EM476" s="118"/>
      <c r="EN476" s="118"/>
      <c r="EO476" s="118"/>
      <c r="EP476" s="118"/>
      <c r="EQ476" s="118"/>
      <c r="ER476" s="118"/>
      <c r="ES476" s="118"/>
      <c r="ET476" s="118"/>
      <c r="EU476" s="118"/>
      <c r="EV476" s="118"/>
      <c r="EW476" s="118"/>
      <c r="EX476" s="118"/>
      <c r="EY476" s="118"/>
      <c r="EZ476" s="118"/>
      <c r="FA476" s="118"/>
      <c r="FB476" s="118"/>
      <c r="FC476" s="118"/>
      <c r="FD476" s="118"/>
      <c r="FE476" s="118"/>
      <c r="FF476" s="118"/>
      <c r="FG476" s="118"/>
      <c r="FH476" s="118"/>
      <c r="FI476" s="118"/>
      <c r="FJ476" s="118"/>
      <c r="FK476" s="118"/>
      <c r="FL476" s="118"/>
      <c r="FM476" s="118"/>
      <c r="FN476" s="118"/>
      <c r="FO476" s="118"/>
      <c r="FP476" s="118"/>
      <c r="FQ476" s="118"/>
      <c r="FR476" s="118"/>
      <c r="FS476" s="118"/>
      <c r="FT476" s="118"/>
      <c r="FU476" s="118"/>
      <c r="FV476" s="118"/>
      <c r="FW476" s="118"/>
      <c r="FX476" s="118"/>
      <c r="FY476" s="118"/>
      <c r="FZ476" s="118"/>
      <c r="GA476" s="118"/>
      <c r="GB476" s="118"/>
      <c r="GC476" s="118"/>
      <c r="GD476" s="118"/>
      <c r="GE476" s="118"/>
      <c r="GF476" s="118"/>
      <c r="GG476" s="118"/>
      <c r="GH476" s="118"/>
      <c r="GI476" s="118"/>
      <c r="GJ476" s="118"/>
      <c r="GK476" s="118"/>
      <c r="GL476" s="118"/>
      <c r="GM476" s="118"/>
      <c r="GN476" s="118"/>
      <c r="GO476" s="118"/>
      <c r="GP476" s="118"/>
      <c r="GQ476" s="118"/>
      <c r="GR476" s="118"/>
      <c r="GS476" s="118"/>
      <c r="GT476" s="118"/>
      <c r="GU476" s="118"/>
      <c r="GV476" s="118"/>
      <c r="GW476" s="118"/>
      <c r="GX476" s="118"/>
      <c r="GY476" s="118"/>
      <c r="GZ476" s="118"/>
      <c r="HA476" s="118"/>
      <c r="HB476" s="118"/>
      <c r="HC476" s="118"/>
      <c r="HD476" s="118"/>
      <c r="HE476" s="118"/>
      <c r="HF476" s="118"/>
      <c r="HG476" s="118"/>
      <c r="HH476" s="118"/>
      <c r="HI476" s="118"/>
      <c r="HJ476" s="118"/>
      <c r="HK476" s="118"/>
      <c r="HL476" s="118"/>
      <c r="HM476" s="118"/>
      <c r="HN476" s="118"/>
      <c r="HO476" s="118"/>
      <c r="HP476" s="118"/>
    </row>
    <row r="477" spans="1:224" s="272" customFormat="1" ht="15.6" x14ac:dyDescent="0.25">
      <c r="A477" s="112"/>
      <c r="B477" s="283"/>
      <c r="C477" s="113"/>
      <c r="D477" s="279"/>
      <c r="E477" s="280"/>
      <c r="F477" s="281"/>
      <c r="H477" s="199"/>
      <c r="I477" s="238"/>
      <c r="J477" s="119"/>
      <c r="K477" s="120"/>
      <c r="L477" s="118"/>
      <c r="M477" s="118"/>
      <c r="N477" s="118"/>
      <c r="O477" s="118"/>
      <c r="P477" s="118"/>
      <c r="Q477" s="118"/>
      <c r="R477" s="118"/>
      <c r="S477" s="118"/>
      <c r="T477" s="118"/>
      <c r="U477" s="118"/>
      <c r="V477" s="118"/>
      <c r="W477" s="118"/>
      <c r="X477" s="118"/>
      <c r="Y477" s="118"/>
      <c r="Z477" s="118"/>
      <c r="AA477" s="118"/>
      <c r="AB477" s="118"/>
      <c r="AC477" s="118"/>
      <c r="AD477" s="118"/>
      <c r="AE477" s="118"/>
      <c r="AF477" s="118"/>
      <c r="AG477" s="118"/>
      <c r="AH477" s="118"/>
      <c r="AI477" s="118"/>
      <c r="AJ477" s="118"/>
      <c r="AK477" s="118"/>
      <c r="AL477" s="118"/>
      <c r="AM477" s="118"/>
      <c r="AN477" s="118"/>
      <c r="AO477" s="118"/>
      <c r="AP477" s="118"/>
      <c r="AQ477" s="118"/>
      <c r="AR477" s="118"/>
      <c r="AS477" s="118"/>
      <c r="AT477" s="118"/>
      <c r="AU477" s="118"/>
      <c r="AV477" s="118"/>
      <c r="AW477" s="118"/>
      <c r="AX477" s="118"/>
      <c r="AY477" s="118"/>
      <c r="AZ477" s="118"/>
      <c r="BA477" s="118"/>
      <c r="BB477" s="118"/>
      <c r="BC477" s="118"/>
      <c r="BD477" s="118"/>
      <c r="BE477" s="118"/>
      <c r="BF477" s="118"/>
      <c r="BG477" s="118"/>
      <c r="BH477" s="118"/>
      <c r="BI477" s="118"/>
      <c r="BJ477" s="118"/>
      <c r="BK477" s="118"/>
      <c r="BL477" s="118"/>
      <c r="BM477" s="118"/>
      <c r="BN477" s="118"/>
      <c r="BO477" s="118"/>
      <c r="BP477" s="118"/>
      <c r="BQ477" s="118"/>
      <c r="BR477" s="118"/>
      <c r="BS477" s="118"/>
      <c r="BT477" s="118"/>
      <c r="BU477" s="118"/>
      <c r="BV477" s="118"/>
      <c r="BW477" s="118"/>
      <c r="BX477" s="118"/>
      <c r="BY477" s="118"/>
      <c r="BZ477" s="118"/>
      <c r="CA477" s="118"/>
      <c r="CB477" s="118"/>
      <c r="CC477" s="118"/>
      <c r="CD477" s="118"/>
      <c r="CE477" s="118"/>
      <c r="CF477" s="118"/>
      <c r="CG477" s="118"/>
      <c r="CH477" s="118"/>
      <c r="CI477" s="118"/>
      <c r="CJ477" s="118"/>
      <c r="CK477" s="118"/>
      <c r="CL477" s="118"/>
      <c r="CM477" s="118"/>
      <c r="CN477" s="118"/>
      <c r="CO477" s="118"/>
      <c r="CP477" s="118"/>
      <c r="CQ477" s="118"/>
      <c r="CR477" s="118"/>
      <c r="CS477" s="118"/>
      <c r="CT477" s="118"/>
      <c r="CU477" s="118"/>
      <c r="CV477" s="118"/>
      <c r="CW477" s="118"/>
      <c r="CX477" s="118"/>
      <c r="CY477" s="118"/>
      <c r="CZ477" s="118"/>
      <c r="DA477" s="118"/>
      <c r="DB477" s="118"/>
      <c r="DC477" s="118"/>
      <c r="DD477" s="118"/>
      <c r="DE477" s="118"/>
      <c r="DF477" s="118"/>
      <c r="DG477" s="118"/>
      <c r="DH477" s="118"/>
      <c r="DI477" s="118"/>
      <c r="DJ477" s="118"/>
      <c r="DK477" s="118"/>
      <c r="DL477" s="118"/>
      <c r="DM477" s="118"/>
      <c r="DN477" s="118"/>
      <c r="DO477" s="118"/>
      <c r="DP477" s="118"/>
      <c r="DQ477" s="118"/>
      <c r="DR477" s="118"/>
      <c r="DS477" s="118"/>
      <c r="DT477" s="118"/>
      <c r="DU477" s="118"/>
      <c r="DV477" s="118"/>
      <c r="DW477" s="118"/>
      <c r="DX477" s="118"/>
      <c r="DY477" s="118"/>
      <c r="DZ477" s="118"/>
      <c r="EA477" s="118"/>
      <c r="EB477" s="118"/>
      <c r="EC477" s="118"/>
      <c r="ED477" s="118"/>
      <c r="EE477" s="118"/>
      <c r="EF477" s="118"/>
      <c r="EG477" s="118"/>
      <c r="EH477" s="118"/>
      <c r="EI477" s="118"/>
      <c r="EJ477" s="118"/>
      <c r="EK477" s="118"/>
      <c r="EL477" s="118"/>
      <c r="EM477" s="118"/>
      <c r="EN477" s="118"/>
      <c r="EO477" s="118"/>
      <c r="EP477" s="118"/>
      <c r="EQ477" s="118"/>
      <c r="ER477" s="118"/>
      <c r="ES477" s="118"/>
      <c r="ET477" s="118"/>
      <c r="EU477" s="118"/>
      <c r="EV477" s="118"/>
      <c r="EW477" s="118"/>
      <c r="EX477" s="118"/>
      <c r="EY477" s="118"/>
      <c r="EZ477" s="118"/>
      <c r="FA477" s="118"/>
      <c r="FB477" s="118"/>
      <c r="FC477" s="118"/>
      <c r="FD477" s="118"/>
      <c r="FE477" s="118"/>
      <c r="FF477" s="118"/>
      <c r="FG477" s="118"/>
      <c r="FH477" s="118"/>
      <c r="FI477" s="118"/>
      <c r="FJ477" s="118"/>
      <c r="FK477" s="118"/>
      <c r="FL477" s="118"/>
      <c r="FM477" s="118"/>
      <c r="FN477" s="118"/>
      <c r="FO477" s="118"/>
      <c r="FP477" s="118"/>
      <c r="FQ477" s="118"/>
      <c r="FR477" s="118"/>
      <c r="FS477" s="118"/>
      <c r="FT477" s="118"/>
      <c r="FU477" s="118"/>
      <c r="FV477" s="118"/>
      <c r="FW477" s="118"/>
      <c r="FX477" s="118"/>
      <c r="FY477" s="118"/>
      <c r="FZ477" s="118"/>
      <c r="GA477" s="118"/>
      <c r="GB477" s="118"/>
      <c r="GC477" s="118"/>
      <c r="GD477" s="118"/>
      <c r="GE477" s="118"/>
      <c r="GF477" s="118"/>
      <c r="GG477" s="118"/>
      <c r="GH477" s="118"/>
      <c r="GI477" s="118"/>
      <c r="GJ477" s="118"/>
      <c r="GK477" s="118"/>
      <c r="GL477" s="118"/>
      <c r="GM477" s="118"/>
      <c r="GN477" s="118"/>
      <c r="GO477" s="118"/>
      <c r="GP477" s="118"/>
      <c r="GQ477" s="118"/>
      <c r="GR477" s="118"/>
      <c r="GS477" s="118"/>
      <c r="GT477" s="118"/>
      <c r="GU477" s="118"/>
      <c r="GV477" s="118"/>
      <c r="GW477" s="118"/>
      <c r="GX477" s="118"/>
      <c r="GY477" s="118"/>
      <c r="GZ477" s="118"/>
      <c r="HA477" s="118"/>
      <c r="HB477" s="118"/>
      <c r="HC477" s="118"/>
      <c r="HD477" s="118"/>
      <c r="HE477" s="118"/>
      <c r="HF477" s="118"/>
      <c r="HG477" s="118"/>
      <c r="HH477" s="118"/>
      <c r="HI477" s="118"/>
      <c r="HJ477" s="118"/>
      <c r="HK477" s="118"/>
      <c r="HL477" s="118"/>
      <c r="HM477" s="118"/>
      <c r="HN477" s="118"/>
      <c r="HO477" s="118"/>
      <c r="HP477" s="118"/>
    </row>
    <row r="478" spans="1:224" s="272" customFormat="1" ht="17.399999999999999" x14ac:dyDescent="0.25">
      <c r="A478" s="112"/>
      <c r="B478" s="269"/>
      <c r="C478" s="113"/>
      <c r="D478" s="270"/>
      <c r="E478" s="271"/>
      <c r="F478" s="270"/>
      <c r="H478" s="199"/>
      <c r="I478" s="238"/>
      <c r="J478" s="119"/>
      <c r="K478" s="120"/>
      <c r="L478" s="118"/>
      <c r="M478" s="118"/>
      <c r="N478" s="118"/>
      <c r="O478" s="118"/>
      <c r="P478" s="118"/>
      <c r="Q478" s="118"/>
      <c r="R478" s="118"/>
      <c r="S478" s="118"/>
      <c r="T478" s="118"/>
      <c r="U478" s="118"/>
      <c r="V478" s="118"/>
      <c r="W478" s="118"/>
      <c r="X478" s="118"/>
      <c r="Y478" s="118"/>
      <c r="Z478" s="118"/>
      <c r="AA478" s="118"/>
      <c r="AB478" s="118"/>
      <c r="AC478" s="118"/>
      <c r="AD478" s="118"/>
      <c r="AE478" s="118"/>
      <c r="AF478" s="118"/>
      <c r="AG478" s="118"/>
      <c r="AH478" s="118"/>
      <c r="AI478" s="118"/>
      <c r="AJ478" s="118"/>
      <c r="AK478" s="118"/>
      <c r="AL478" s="118"/>
      <c r="AM478" s="118"/>
      <c r="AN478" s="118"/>
      <c r="AO478" s="118"/>
      <c r="AP478" s="118"/>
      <c r="AQ478" s="118"/>
      <c r="AR478" s="118"/>
      <c r="AS478" s="118"/>
      <c r="AT478" s="118"/>
      <c r="AU478" s="118"/>
      <c r="AV478" s="118"/>
      <c r="AW478" s="118"/>
      <c r="AX478" s="118"/>
      <c r="AY478" s="118"/>
      <c r="AZ478" s="118"/>
      <c r="BA478" s="118"/>
      <c r="BB478" s="118"/>
      <c r="BC478" s="118"/>
      <c r="BD478" s="118"/>
      <c r="BE478" s="118"/>
      <c r="BF478" s="118"/>
      <c r="BG478" s="118"/>
      <c r="BH478" s="118"/>
      <c r="BI478" s="118"/>
      <c r="BJ478" s="118"/>
      <c r="BK478" s="118"/>
      <c r="BL478" s="118"/>
      <c r="BM478" s="118"/>
      <c r="BN478" s="118"/>
      <c r="BO478" s="118"/>
      <c r="BP478" s="118"/>
      <c r="BQ478" s="118"/>
      <c r="BR478" s="118"/>
      <c r="BS478" s="118"/>
      <c r="BT478" s="118"/>
      <c r="BU478" s="118"/>
      <c r="BV478" s="118"/>
      <c r="BW478" s="118"/>
      <c r="BX478" s="118"/>
      <c r="BY478" s="118"/>
      <c r="BZ478" s="118"/>
      <c r="CA478" s="118"/>
      <c r="CB478" s="118"/>
      <c r="CC478" s="118"/>
      <c r="CD478" s="118"/>
      <c r="CE478" s="118"/>
      <c r="CF478" s="118"/>
      <c r="CG478" s="118"/>
      <c r="CH478" s="118"/>
      <c r="CI478" s="118"/>
      <c r="CJ478" s="118"/>
      <c r="CK478" s="118"/>
      <c r="CL478" s="118"/>
      <c r="CM478" s="118"/>
      <c r="CN478" s="118"/>
      <c r="CO478" s="118"/>
      <c r="CP478" s="118"/>
      <c r="CQ478" s="118"/>
      <c r="CR478" s="118"/>
      <c r="CS478" s="118"/>
      <c r="CT478" s="118"/>
      <c r="CU478" s="118"/>
      <c r="CV478" s="118"/>
      <c r="CW478" s="118"/>
      <c r="CX478" s="118"/>
      <c r="CY478" s="118"/>
      <c r="CZ478" s="118"/>
      <c r="DA478" s="118"/>
      <c r="DB478" s="118"/>
      <c r="DC478" s="118"/>
      <c r="DD478" s="118"/>
      <c r="DE478" s="118"/>
      <c r="DF478" s="118"/>
      <c r="DG478" s="118"/>
      <c r="DH478" s="118"/>
      <c r="DI478" s="118"/>
      <c r="DJ478" s="118"/>
      <c r="DK478" s="118"/>
      <c r="DL478" s="118"/>
      <c r="DM478" s="118"/>
      <c r="DN478" s="118"/>
      <c r="DO478" s="118"/>
      <c r="DP478" s="118"/>
      <c r="DQ478" s="118"/>
      <c r="DR478" s="118"/>
      <c r="DS478" s="118"/>
      <c r="DT478" s="118"/>
      <c r="DU478" s="118"/>
      <c r="DV478" s="118"/>
      <c r="DW478" s="118"/>
      <c r="DX478" s="118"/>
      <c r="DY478" s="118"/>
      <c r="DZ478" s="118"/>
      <c r="EA478" s="118"/>
      <c r="EB478" s="118"/>
      <c r="EC478" s="118"/>
      <c r="ED478" s="118"/>
      <c r="EE478" s="118"/>
      <c r="EF478" s="118"/>
      <c r="EG478" s="118"/>
      <c r="EH478" s="118"/>
      <c r="EI478" s="118"/>
      <c r="EJ478" s="118"/>
      <c r="EK478" s="118"/>
      <c r="EL478" s="118"/>
      <c r="EM478" s="118"/>
      <c r="EN478" s="118"/>
      <c r="EO478" s="118"/>
      <c r="EP478" s="118"/>
      <c r="EQ478" s="118"/>
      <c r="ER478" s="118"/>
      <c r="ES478" s="118"/>
      <c r="ET478" s="118"/>
      <c r="EU478" s="118"/>
      <c r="EV478" s="118"/>
      <c r="EW478" s="118"/>
      <c r="EX478" s="118"/>
      <c r="EY478" s="118"/>
      <c r="EZ478" s="118"/>
      <c r="FA478" s="118"/>
      <c r="FB478" s="118"/>
      <c r="FC478" s="118"/>
      <c r="FD478" s="118"/>
      <c r="FE478" s="118"/>
      <c r="FF478" s="118"/>
      <c r="FG478" s="118"/>
      <c r="FH478" s="118"/>
      <c r="FI478" s="118"/>
      <c r="FJ478" s="118"/>
      <c r="FK478" s="118"/>
      <c r="FL478" s="118"/>
      <c r="FM478" s="118"/>
      <c r="FN478" s="118"/>
      <c r="FO478" s="118"/>
      <c r="FP478" s="118"/>
      <c r="FQ478" s="118"/>
      <c r="FR478" s="118"/>
      <c r="FS478" s="118"/>
      <c r="FT478" s="118"/>
      <c r="FU478" s="118"/>
      <c r="FV478" s="118"/>
      <c r="FW478" s="118"/>
      <c r="FX478" s="118"/>
      <c r="FY478" s="118"/>
      <c r="FZ478" s="118"/>
      <c r="GA478" s="118"/>
      <c r="GB478" s="118"/>
      <c r="GC478" s="118"/>
      <c r="GD478" s="118"/>
      <c r="GE478" s="118"/>
      <c r="GF478" s="118"/>
      <c r="GG478" s="118"/>
      <c r="GH478" s="118"/>
      <c r="GI478" s="118"/>
      <c r="GJ478" s="118"/>
      <c r="GK478" s="118"/>
      <c r="GL478" s="118"/>
      <c r="GM478" s="118"/>
      <c r="GN478" s="118"/>
      <c r="GO478" s="118"/>
      <c r="GP478" s="118"/>
      <c r="GQ478" s="118"/>
      <c r="GR478" s="118"/>
      <c r="GS478" s="118"/>
      <c r="GT478" s="118"/>
      <c r="GU478" s="118"/>
      <c r="GV478" s="118"/>
      <c r="GW478" s="118"/>
      <c r="GX478" s="118"/>
      <c r="GY478" s="118"/>
      <c r="GZ478" s="118"/>
      <c r="HA478" s="118"/>
      <c r="HB478" s="118"/>
      <c r="HC478" s="118"/>
      <c r="HD478" s="118"/>
      <c r="HE478" s="118"/>
      <c r="HF478" s="118"/>
      <c r="HG478" s="118"/>
      <c r="HH478" s="118"/>
      <c r="HI478" s="118"/>
      <c r="HJ478" s="118"/>
      <c r="HK478" s="118"/>
      <c r="HL478" s="118"/>
      <c r="HM478" s="118"/>
      <c r="HN478" s="118"/>
      <c r="HO478" s="118"/>
      <c r="HP478" s="118"/>
    </row>
    <row r="479" spans="1:224" s="272" customFormat="1" ht="15.6" x14ac:dyDescent="0.25">
      <c r="A479" s="112"/>
      <c r="B479" s="113"/>
      <c r="C479" s="113"/>
      <c r="D479" s="275"/>
      <c r="E479" s="276"/>
      <c r="F479" s="277"/>
      <c r="H479" s="199"/>
      <c r="I479" s="238"/>
      <c r="J479" s="119"/>
      <c r="K479" s="120"/>
      <c r="L479" s="118"/>
      <c r="M479" s="118"/>
      <c r="N479" s="118"/>
      <c r="O479" s="118"/>
      <c r="P479" s="118"/>
      <c r="Q479" s="118"/>
      <c r="R479" s="118"/>
      <c r="S479" s="118"/>
      <c r="T479" s="118"/>
      <c r="U479" s="118"/>
      <c r="V479" s="118"/>
      <c r="W479" s="118"/>
      <c r="X479" s="118"/>
      <c r="Y479" s="118"/>
      <c r="Z479" s="118"/>
      <c r="AA479" s="118"/>
      <c r="AB479" s="118"/>
      <c r="AC479" s="118"/>
      <c r="AD479" s="118"/>
      <c r="AE479" s="118"/>
      <c r="AF479" s="118"/>
      <c r="AG479" s="118"/>
      <c r="AH479" s="118"/>
      <c r="AI479" s="118"/>
      <c r="AJ479" s="118"/>
      <c r="AK479" s="118"/>
      <c r="AL479" s="118"/>
      <c r="AM479" s="118"/>
      <c r="AN479" s="118"/>
      <c r="AO479" s="118"/>
      <c r="AP479" s="118"/>
      <c r="AQ479" s="118"/>
      <c r="AR479" s="118"/>
      <c r="AS479" s="118"/>
      <c r="AT479" s="118"/>
      <c r="AU479" s="118"/>
      <c r="AV479" s="118"/>
      <c r="AW479" s="118"/>
      <c r="AX479" s="118"/>
      <c r="AY479" s="118"/>
      <c r="AZ479" s="118"/>
      <c r="BA479" s="118"/>
      <c r="BB479" s="118"/>
      <c r="BC479" s="118"/>
      <c r="BD479" s="118"/>
      <c r="BE479" s="118"/>
      <c r="BF479" s="118"/>
      <c r="BG479" s="118"/>
      <c r="BH479" s="118"/>
      <c r="BI479" s="118"/>
      <c r="BJ479" s="118"/>
      <c r="BK479" s="118"/>
      <c r="BL479" s="118"/>
      <c r="BM479" s="118"/>
      <c r="BN479" s="118"/>
      <c r="BO479" s="118"/>
      <c r="BP479" s="118"/>
      <c r="BQ479" s="118"/>
      <c r="BR479" s="118"/>
      <c r="BS479" s="118"/>
      <c r="BT479" s="118"/>
      <c r="BU479" s="118"/>
      <c r="BV479" s="118"/>
      <c r="BW479" s="118"/>
      <c r="BX479" s="118"/>
      <c r="BY479" s="118"/>
      <c r="BZ479" s="118"/>
      <c r="CA479" s="118"/>
      <c r="CB479" s="118"/>
      <c r="CC479" s="118"/>
      <c r="CD479" s="118"/>
      <c r="CE479" s="118"/>
      <c r="CF479" s="118"/>
      <c r="CG479" s="118"/>
      <c r="CH479" s="118"/>
      <c r="CI479" s="118"/>
      <c r="CJ479" s="118"/>
      <c r="CK479" s="118"/>
      <c r="CL479" s="118"/>
      <c r="CM479" s="118"/>
      <c r="CN479" s="118"/>
      <c r="CO479" s="118"/>
      <c r="CP479" s="118"/>
      <c r="CQ479" s="118"/>
      <c r="CR479" s="118"/>
      <c r="CS479" s="118"/>
      <c r="CT479" s="118"/>
      <c r="CU479" s="118"/>
      <c r="CV479" s="118"/>
      <c r="CW479" s="118"/>
      <c r="CX479" s="118"/>
      <c r="CY479" s="118"/>
      <c r="CZ479" s="118"/>
      <c r="DA479" s="118"/>
      <c r="DB479" s="118"/>
      <c r="DC479" s="118"/>
      <c r="DD479" s="118"/>
      <c r="DE479" s="118"/>
      <c r="DF479" s="118"/>
      <c r="DG479" s="118"/>
      <c r="DH479" s="118"/>
      <c r="DI479" s="118"/>
      <c r="DJ479" s="118"/>
      <c r="DK479" s="118"/>
      <c r="DL479" s="118"/>
      <c r="DM479" s="118"/>
      <c r="DN479" s="118"/>
      <c r="DO479" s="118"/>
      <c r="DP479" s="118"/>
      <c r="DQ479" s="118"/>
      <c r="DR479" s="118"/>
      <c r="DS479" s="118"/>
      <c r="DT479" s="118"/>
      <c r="DU479" s="118"/>
      <c r="DV479" s="118"/>
      <c r="DW479" s="118"/>
      <c r="DX479" s="118"/>
      <c r="DY479" s="118"/>
      <c r="DZ479" s="118"/>
      <c r="EA479" s="118"/>
      <c r="EB479" s="118"/>
      <c r="EC479" s="118"/>
      <c r="ED479" s="118"/>
      <c r="EE479" s="118"/>
      <c r="EF479" s="118"/>
      <c r="EG479" s="118"/>
      <c r="EH479" s="118"/>
      <c r="EI479" s="118"/>
      <c r="EJ479" s="118"/>
      <c r="EK479" s="118"/>
      <c r="EL479" s="118"/>
      <c r="EM479" s="118"/>
      <c r="EN479" s="118"/>
      <c r="EO479" s="118"/>
      <c r="EP479" s="118"/>
      <c r="EQ479" s="118"/>
      <c r="ER479" s="118"/>
      <c r="ES479" s="118"/>
      <c r="ET479" s="118"/>
      <c r="EU479" s="118"/>
      <c r="EV479" s="118"/>
      <c r="EW479" s="118"/>
      <c r="EX479" s="118"/>
      <c r="EY479" s="118"/>
      <c r="EZ479" s="118"/>
      <c r="FA479" s="118"/>
      <c r="FB479" s="118"/>
      <c r="FC479" s="118"/>
      <c r="FD479" s="118"/>
      <c r="FE479" s="118"/>
      <c r="FF479" s="118"/>
      <c r="FG479" s="118"/>
      <c r="FH479" s="118"/>
      <c r="FI479" s="118"/>
      <c r="FJ479" s="118"/>
      <c r="FK479" s="118"/>
      <c r="FL479" s="118"/>
      <c r="FM479" s="118"/>
      <c r="FN479" s="118"/>
      <c r="FO479" s="118"/>
      <c r="FP479" s="118"/>
      <c r="FQ479" s="118"/>
      <c r="FR479" s="118"/>
      <c r="FS479" s="118"/>
      <c r="FT479" s="118"/>
      <c r="FU479" s="118"/>
      <c r="FV479" s="118"/>
      <c r="FW479" s="118"/>
      <c r="FX479" s="118"/>
      <c r="FY479" s="118"/>
      <c r="FZ479" s="118"/>
      <c r="GA479" s="118"/>
      <c r="GB479" s="118"/>
      <c r="GC479" s="118"/>
      <c r="GD479" s="118"/>
      <c r="GE479" s="118"/>
      <c r="GF479" s="118"/>
      <c r="GG479" s="118"/>
      <c r="GH479" s="118"/>
      <c r="GI479" s="118"/>
      <c r="GJ479" s="118"/>
      <c r="GK479" s="118"/>
      <c r="GL479" s="118"/>
      <c r="GM479" s="118"/>
      <c r="GN479" s="118"/>
      <c r="GO479" s="118"/>
      <c r="GP479" s="118"/>
      <c r="GQ479" s="118"/>
      <c r="GR479" s="118"/>
      <c r="GS479" s="118"/>
      <c r="GT479" s="118"/>
      <c r="GU479" s="118"/>
      <c r="GV479" s="118"/>
      <c r="GW479" s="118"/>
      <c r="GX479" s="118"/>
      <c r="GY479" s="118"/>
      <c r="GZ479" s="118"/>
      <c r="HA479" s="118"/>
      <c r="HB479" s="118"/>
      <c r="HC479" s="118"/>
      <c r="HD479" s="118"/>
      <c r="HE479" s="118"/>
      <c r="HF479" s="118"/>
      <c r="HG479" s="118"/>
      <c r="HH479" s="118"/>
      <c r="HI479" s="118"/>
      <c r="HJ479" s="118"/>
      <c r="HK479" s="118"/>
      <c r="HL479" s="118"/>
      <c r="HM479" s="118"/>
      <c r="HN479" s="118"/>
      <c r="HO479" s="118"/>
      <c r="HP479" s="118"/>
    </row>
    <row r="480" spans="1:224" s="272" customFormat="1" ht="15.6" x14ac:dyDescent="0.25">
      <c r="A480" s="112"/>
      <c r="B480" s="113"/>
      <c r="C480" s="113"/>
      <c r="D480" s="275"/>
      <c r="E480" s="276"/>
      <c r="F480" s="277"/>
      <c r="H480" s="199"/>
      <c r="I480" s="238"/>
      <c r="J480" s="119"/>
      <c r="K480" s="120"/>
      <c r="L480" s="118"/>
      <c r="M480" s="118"/>
      <c r="N480" s="118"/>
      <c r="O480" s="118"/>
      <c r="P480" s="118"/>
      <c r="Q480" s="118"/>
      <c r="R480" s="118"/>
      <c r="S480" s="118"/>
      <c r="T480" s="118"/>
      <c r="U480" s="118"/>
      <c r="V480" s="118"/>
      <c r="W480" s="118"/>
      <c r="X480" s="118"/>
      <c r="Y480" s="118"/>
      <c r="Z480" s="118"/>
      <c r="AA480" s="118"/>
      <c r="AB480" s="118"/>
      <c r="AC480" s="118"/>
      <c r="AD480" s="118"/>
      <c r="AE480" s="118"/>
      <c r="AF480" s="118"/>
      <c r="AG480" s="118"/>
      <c r="AH480" s="118"/>
      <c r="AI480" s="118"/>
      <c r="AJ480" s="118"/>
      <c r="AK480" s="118"/>
      <c r="AL480" s="118"/>
      <c r="AM480" s="118"/>
      <c r="AN480" s="118"/>
      <c r="AO480" s="118"/>
      <c r="AP480" s="118"/>
      <c r="AQ480" s="118"/>
      <c r="AR480" s="118"/>
      <c r="AS480" s="118"/>
      <c r="AT480" s="118"/>
      <c r="AU480" s="118"/>
      <c r="AV480" s="118"/>
      <c r="AW480" s="118"/>
      <c r="AX480" s="118"/>
      <c r="AY480" s="118"/>
      <c r="AZ480" s="118"/>
      <c r="BA480" s="118"/>
      <c r="BB480" s="118"/>
      <c r="BC480" s="118"/>
      <c r="BD480" s="118"/>
      <c r="BE480" s="118"/>
      <c r="BF480" s="118"/>
      <c r="BG480" s="118"/>
      <c r="BH480" s="118"/>
      <c r="BI480" s="118"/>
      <c r="BJ480" s="118"/>
      <c r="BK480" s="118"/>
      <c r="BL480" s="118"/>
      <c r="BM480" s="118"/>
      <c r="BN480" s="118"/>
      <c r="BO480" s="118"/>
      <c r="BP480" s="118"/>
      <c r="BQ480" s="118"/>
      <c r="BR480" s="118"/>
      <c r="BS480" s="118"/>
      <c r="BT480" s="118"/>
      <c r="BU480" s="118"/>
      <c r="BV480" s="118"/>
      <c r="BW480" s="118"/>
      <c r="BX480" s="118"/>
      <c r="BY480" s="118"/>
      <c r="BZ480" s="118"/>
      <c r="CA480" s="118"/>
      <c r="CB480" s="118"/>
      <c r="CC480" s="118"/>
      <c r="CD480" s="118"/>
      <c r="CE480" s="118"/>
      <c r="CF480" s="118"/>
      <c r="CG480" s="118"/>
      <c r="CH480" s="118"/>
      <c r="CI480" s="118"/>
      <c r="CJ480" s="118"/>
      <c r="CK480" s="118"/>
      <c r="CL480" s="118"/>
      <c r="CM480" s="118"/>
      <c r="CN480" s="118"/>
      <c r="CO480" s="118"/>
      <c r="CP480" s="118"/>
      <c r="CQ480" s="118"/>
      <c r="CR480" s="118"/>
      <c r="CS480" s="118"/>
      <c r="CT480" s="118"/>
      <c r="CU480" s="118"/>
      <c r="CV480" s="118"/>
      <c r="CW480" s="118"/>
      <c r="CX480" s="118"/>
      <c r="CY480" s="118"/>
      <c r="CZ480" s="118"/>
      <c r="DA480" s="118"/>
      <c r="DB480" s="118"/>
      <c r="DC480" s="118"/>
      <c r="DD480" s="118"/>
      <c r="DE480" s="118"/>
      <c r="DF480" s="118"/>
      <c r="DG480" s="118"/>
      <c r="DH480" s="118"/>
      <c r="DI480" s="118"/>
      <c r="DJ480" s="118"/>
      <c r="DK480" s="118"/>
      <c r="DL480" s="118"/>
      <c r="DM480" s="118"/>
      <c r="DN480" s="118"/>
      <c r="DO480" s="118"/>
      <c r="DP480" s="118"/>
      <c r="DQ480" s="118"/>
      <c r="DR480" s="118"/>
      <c r="DS480" s="118"/>
      <c r="DT480" s="118"/>
      <c r="DU480" s="118"/>
      <c r="DV480" s="118"/>
      <c r="DW480" s="118"/>
      <c r="DX480" s="118"/>
      <c r="DY480" s="118"/>
      <c r="DZ480" s="118"/>
      <c r="EA480" s="118"/>
      <c r="EB480" s="118"/>
      <c r="EC480" s="118"/>
      <c r="ED480" s="118"/>
      <c r="EE480" s="118"/>
      <c r="EF480" s="118"/>
      <c r="EG480" s="118"/>
      <c r="EH480" s="118"/>
      <c r="EI480" s="118"/>
      <c r="EJ480" s="118"/>
      <c r="EK480" s="118"/>
      <c r="EL480" s="118"/>
      <c r="EM480" s="118"/>
      <c r="EN480" s="118"/>
      <c r="EO480" s="118"/>
      <c r="EP480" s="118"/>
      <c r="EQ480" s="118"/>
      <c r="ER480" s="118"/>
      <c r="ES480" s="118"/>
      <c r="ET480" s="118"/>
      <c r="EU480" s="118"/>
      <c r="EV480" s="118"/>
      <c r="EW480" s="118"/>
      <c r="EX480" s="118"/>
      <c r="EY480" s="118"/>
      <c r="EZ480" s="118"/>
      <c r="FA480" s="118"/>
      <c r="FB480" s="118"/>
      <c r="FC480" s="118"/>
      <c r="FD480" s="118"/>
      <c r="FE480" s="118"/>
      <c r="FF480" s="118"/>
      <c r="FG480" s="118"/>
      <c r="FH480" s="118"/>
      <c r="FI480" s="118"/>
      <c r="FJ480" s="118"/>
      <c r="FK480" s="118"/>
      <c r="FL480" s="118"/>
      <c r="FM480" s="118"/>
      <c r="FN480" s="118"/>
      <c r="FO480" s="118"/>
      <c r="FP480" s="118"/>
      <c r="FQ480" s="118"/>
      <c r="FR480" s="118"/>
      <c r="FS480" s="118"/>
      <c r="FT480" s="118"/>
      <c r="FU480" s="118"/>
      <c r="FV480" s="118"/>
      <c r="FW480" s="118"/>
      <c r="FX480" s="118"/>
      <c r="FY480" s="118"/>
      <c r="FZ480" s="118"/>
      <c r="GA480" s="118"/>
      <c r="GB480" s="118"/>
      <c r="GC480" s="118"/>
      <c r="GD480" s="118"/>
      <c r="GE480" s="118"/>
      <c r="GF480" s="118"/>
      <c r="GG480" s="118"/>
      <c r="GH480" s="118"/>
      <c r="GI480" s="118"/>
      <c r="GJ480" s="118"/>
      <c r="GK480" s="118"/>
      <c r="GL480" s="118"/>
      <c r="GM480" s="118"/>
      <c r="GN480" s="118"/>
      <c r="GO480" s="118"/>
      <c r="GP480" s="118"/>
      <c r="GQ480" s="118"/>
      <c r="GR480" s="118"/>
      <c r="GS480" s="118"/>
      <c r="GT480" s="118"/>
      <c r="GU480" s="118"/>
      <c r="GV480" s="118"/>
      <c r="GW480" s="118"/>
      <c r="GX480" s="118"/>
      <c r="GY480" s="118"/>
      <c r="GZ480" s="118"/>
      <c r="HA480" s="118"/>
      <c r="HB480" s="118"/>
      <c r="HC480" s="118"/>
      <c r="HD480" s="118"/>
      <c r="HE480" s="118"/>
      <c r="HF480" s="118"/>
      <c r="HG480" s="118"/>
      <c r="HH480" s="118"/>
      <c r="HI480" s="118"/>
      <c r="HJ480" s="118"/>
      <c r="HK480" s="118"/>
      <c r="HL480" s="118"/>
      <c r="HM480" s="118"/>
      <c r="HN480" s="118"/>
      <c r="HO480" s="118"/>
      <c r="HP480" s="118"/>
    </row>
    <row r="481" spans="1:224" s="272" customFormat="1" x14ac:dyDescent="0.25">
      <c r="A481" s="112"/>
      <c r="B481" s="113"/>
      <c r="C481" s="113"/>
      <c r="D481" s="279"/>
      <c r="E481" s="280"/>
      <c r="F481" s="281"/>
      <c r="H481" s="199"/>
      <c r="I481" s="238"/>
      <c r="J481" s="119"/>
      <c r="K481" s="120"/>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8"/>
      <c r="AY481" s="118"/>
      <c r="AZ481" s="118"/>
      <c r="BA481" s="118"/>
      <c r="BB481" s="118"/>
      <c r="BC481" s="118"/>
      <c r="BD481" s="118"/>
      <c r="BE481" s="118"/>
      <c r="BF481" s="118"/>
      <c r="BG481" s="118"/>
      <c r="BH481" s="118"/>
      <c r="BI481" s="118"/>
      <c r="BJ481" s="118"/>
      <c r="BK481" s="118"/>
      <c r="BL481" s="118"/>
      <c r="BM481" s="118"/>
      <c r="BN481" s="118"/>
      <c r="BO481" s="118"/>
      <c r="BP481" s="118"/>
      <c r="BQ481" s="118"/>
      <c r="BR481" s="118"/>
      <c r="BS481" s="118"/>
      <c r="BT481" s="118"/>
      <c r="BU481" s="118"/>
      <c r="BV481" s="118"/>
      <c r="BW481" s="118"/>
      <c r="BX481" s="118"/>
      <c r="BY481" s="118"/>
      <c r="BZ481" s="118"/>
      <c r="CA481" s="118"/>
      <c r="CB481" s="118"/>
      <c r="CC481" s="118"/>
      <c r="CD481" s="118"/>
      <c r="CE481" s="118"/>
      <c r="CF481" s="118"/>
      <c r="CG481" s="118"/>
      <c r="CH481" s="118"/>
      <c r="CI481" s="118"/>
      <c r="CJ481" s="118"/>
      <c r="CK481" s="118"/>
      <c r="CL481" s="118"/>
      <c r="CM481" s="118"/>
      <c r="CN481" s="118"/>
      <c r="CO481" s="118"/>
      <c r="CP481" s="118"/>
      <c r="CQ481" s="118"/>
      <c r="CR481" s="118"/>
      <c r="CS481" s="118"/>
      <c r="CT481" s="118"/>
      <c r="CU481" s="118"/>
      <c r="CV481" s="118"/>
      <c r="CW481" s="118"/>
      <c r="CX481" s="118"/>
      <c r="CY481" s="118"/>
      <c r="CZ481" s="118"/>
      <c r="DA481" s="118"/>
      <c r="DB481" s="118"/>
      <c r="DC481" s="118"/>
      <c r="DD481" s="118"/>
      <c r="DE481" s="118"/>
      <c r="DF481" s="118"/>
      <c r="DG481" s="118"/>
      <c r="DH481" s="118"/>
      <c r="DI481" s="118"/>
      <c r="DJ481" s="118"/>
      <c r="DK481" s="118"/>
      <c r="DL481" s="118"/>
      <c r="DM481" s="118"/>
      <c r="DN481" s="118"/>
      <c r="DO481" s="118"/>
      <c r="DP481" s="118"/>
      <c r="DQ481" s="118"/>
      <c r="DR481" s="118"/>
      <c r="DS481" s="118"/>
      <c r="DT481" s="118"/>
      <c r="DU481" s="118"/>
      <c r="DV481" s="118"/>
      <c r="DW481" s="118"/>
      <c r="DX481" s="118"/>
      <c r="DY481" s="118"/>
      <c r="DZ481" s="118"/>
      <c r="EA481" s="118"/>
      <c r="EB481" s="118"/>
      <c r="EC481" s="118"/>
      <c r="ED481" s="118"/>
      <c r="EE481" s="118"/>
      <c r="EF481" s="118"/>
      <c r="EG481" s="118"/>
      <c r="EH481" s="118"/>
      <c r="EI481" s="118"/>
      <c r="EJ481" s="118"/>
      <c r="EK481" s="118"/>
      <c r="EL481" s="118"/>
      <c r="EM481" s="118"/>
      <c r="EN481" s="118"/>
      <c r="EO481" s="118"/>
      <c r="EP481" s="118"/>
      <c r="EQ481" s="118"/>
      <c r="ER481" s="118"/>
      <c r="ES481" s="118"/>
      <c r="ET481" s="118"/>
      <c r="EU481" s="118"/>
      <c r="EV481" s="118"/>
      <c r="EW481" s="118"/>
      <c r="EX481" s="118"/>
      <c r="EY481" s="118"/>
      <c r="EZ481" s="118"/>
      <c r="FA481" s="118"/>
      <c r="FB481" s="118"/>
      <c r="FC481" s="118"/>
      <c r="FD481" s="118"/>
      <c r="FE481" s="118"/>
      <c r="FF481" s="118"/>
      <c r="FG481" s="118"/>
      <c r="FH481" s="118"/>
      <c r="FI481" s="118"/>
      <c r="FJ481" s="118"/>
      <c r="FK481" s="118"/>
      <c r="FL481" s="118"/>
      <c r="FM481" s="118"/>
      <c r="FN481" s="118"/>
      <c r="FO481" s="118"/>
      <c r="FP481" s="118"/>
      <c r="FQ481" s="118"/>
      <c r="FR481" s="118"/>
      <c r="FS481" s="118"/>
      <c r="FT481" s="118"/>
      <c r="FU481" s="118"/>
      <c r="FV481" s="118"/>
      <c r="FW481" s="118"/>
      <c r="FX481" s="118"/>
      <c r="FY481" s="118"/>
      <c r="FZ481" s="118"/>
      <c r="GA481" s="118"/>
      <c r="GB481" s="118"/>
      <c r="GC481" s="118"/>
      <c r="GD481" s="118"/>
      <c r="GE481" s="118"/>
      <c r="GF481" s="118"/>
      <c r="GG481" s="118"/>
      <c r="GH481" s="118"/>
      <c r="GI481" s="118"/>
      <c r="GJ481" s="118"/>
      <c r="GK481" s="118"/>
      <c r="GL481" s="118"/>
      <c r="GM481" s="118"/>
      <c r="GN481" s="118"/>
      <c r="GO481" s="118"/>
      <c r="GP481" s="118"/>
      <c r="GQ481" s="118"/>
      <c r="GR481" s="118"/>
      <c r="GS481" s="118"/>
      <c r="GT481" s="118"/>
      <c r="GU481" s="118"/>
      <c r="GV481" s="118"/>
      <c r="GW481" s="118"/>
      <c r="GX481" s="118"/>
      <c r="GY481" s="118"/>
      <c r="GZ481" s="118"/>
      <c r="HA481" s="118"/>
      <c r="HB481" s="118"/>
      <c r="HC481" s="118"/>
      <c r="HD481" s="118"/>
      <c r="HE481" s="118"/>
      <c r="HF481" s="118"/>
      <c r="HG481" s="118"/>
      <c r="HH481" s="118"/>
      <c r="HI481" s="118"/>
      <c r="HJ481" s="118"/>
      <c r="HK481" s="118"/>
      <c r="HL481" s="118"/>
      <c r="HM481" s="118"/>
      <c r="HN481" s="118"/>
      <c r="HO481" s="118"/>
      <c r="HP481" s="118"/>
    </row>
    <row r="482" spans="1:224" s="272" customFormat="1" x14ac:dyDescent="0.25">
      <c r="A482" s="112"/>
      <c r="B482" s="113"/>
      <c r="C482" s="113"/>
      <c r="D482" s="279"/>
      <c r="E482" s="280"/>
      <c r="F482" s="281"/>
      <c r="H482" s="199"/>
      <c r="I482" s="238"/>
      <c r="J482" s="119"/>
      <c r="K482" s="120"/>
      <c r="L482" s="118"/>
      <c r="M482" s="118"/>
      <c r="N482" s="118"/>
      <c r="O482" s="118"/>
      <c r="P482" s="118"/>
      <c r="Q482" s="118"/>
      <c r="R482" s="118"/>
      <c r="S482" s="118"/>
      <c r="T482" s="118"/>
      <c r="U482" s="118"/>
      <c r="V482" s="118"/>
      <c r="W482" s="118"/>
      <c r="X482" s="118"/>
      <c r="Y482" s="118"/>
      <c r="Z482" s="118"/>
      <c r="AA482" s="118"/>
      <c r="AB482" s="118"/>
      <c r="AC482" s="118"/>
      <c r="AD482" s="118"/>
      <c r="AE482" s="118"/>
      <c r="AF482" s="118"/>
      <c r="AG482" s="118"/>
      <c r="AH482" s="118"/>
      <c r="AI482" s="118"/>
      <c r="AJ482" s="118"/>
      <c r="AK482" s="118"/>
      <c r="AL482" s="118"/>
      <c r="AM482" s="118"/>
      <c r="AN482" s="118"/>
      <c r="AO482" s="118"/>
      <c r="AP482" s="118"/>
      <c r="AQ482" s="118"/>
      <c r="AR482" s="118"/>
      <c r="AS482" s="118"/>
      <c r="AT482" s="118"/>
      <c r="AU482" s="118"/>
      <c r="AV482" s="118"/>
      <c r="AW482" s="118"/>
      <c r="AX482" s="118"/>
      <c r="AY482" s="118"/>
      <c r="AZ482" s="118"/>
      <c r="BA482" s="118"/>
      <c r="BB482" s="118"/>
      <c r="BC482" s="118"/>
      <c r="BD482" s="118"/>
      <c r="BE482" s="118"/>
      <c r="BF482" s="118"/>
      <c r="BG482" s="118"/>
      <c r="BH482" s="118"/>
      <c r="BI482" s="118"/>
      <c r="BJ482" s="118"/>
      <c r="BK482" s="118"/>
      <c r="BL482" s="118"/>
      <c r="BM482" s="118"/>
      <c r="BN482" s="118"/>
      <c r="BO482" s="118"/>
      <c r="BP482" s="118"/>
      <c r="BQ482" s="118"/>
      <c r="BR482" s="118"/>
      <c r="BS482" s="118"/>
      <c r="BT482" s="118"/>
      <c r="BU482" s="118"/>
      <c r="BV482" s="118"/>
      <c r="BW482" s="118"/>
      <c r="BX482" s="118"/>
      <c r="BY482" s="118"/>
      <c r="BZ482" s="118"/>
      <c r="CA482" s="118"/>
      <c r="CB482" s="118"/>
      <c r="CC482" s="118"/>
      <c r="CD482" s="118"/>
      <c r="CE482" s="118"/>
      <c r="CF482" s="118"/>
      <c r="CG482" s="118"/>
      <c r="CH482" s="118"/>
      <c r="CI482" s="118"/>
      <c r="CJ482" s="118"/>
      <c r="CK482" s="118"/>
      <c r="CL482" s="118"/>
      <c r="CM482" s="118"/>
      <c r="CN482" s="118"/>
      <c r="CO482" s="118"/>
      <c r="CP482" s="118"/>
      <c r="CQ482" s="118"/>
      <c r="CR482" s="118"/>
      <c r="CS482" s="118"/>
      <c r="CT482" s="118"/>
      <c r="CU482" s="118"/>
      <c r="CV482" s="118"/>
      <c r="CW482" s="118"/>
      <c r="CX482" s="118"/>
      <c r="CY482" s="118"/>
      <c r="CZ482" s="118"/>
      <c r="DA482" s="118"/>
      <c r="DB482" s="118"/>
      <c r="DC482" s="118"/>
      <c r="DD482" s="118"/>
      <c r="DE482" s="118"/>
      <c r="DF482" s="118"/>
      <c r="DG482" s="118"/>
      <c r="DH482" s="118"/>
      <c r="DI482" s="118"/>
      <c r="DJ482" s="118"/>
      <c r="DK482" s="118"/>
      <c r="DL482" s="118"/>
      <c r="DM482" s="118"/>
      <c r="DN482" s="118"/>
      <c r="DO482" s="118"/>
      <c r="DP482" s="118"/>
      <c r="DQ482" s="118"/>
      <c r="DR482" s="118"/>
      <c r="DS482" s="118"/>
      <c r="DT482" s="118"/>
      <c r="DU482" s="118"/>
      <c r="DV482" s="118"/>
      <c r="DW482" s="118"/>
      <c r="DX482" s="118"/>
      <c r="DY482" s="118"/>
      <c r="DZ482" s="118"/>
      <c r="EA482" s="118"/>
      <c r="EB482" s="118"/>
      <c r="EC482" s="118"/>
      <c r="ED482" s="118"/>
      <c r="EE482" s="118"/>
      <c r="EF482" s="118"/>
      <c r="EG482" s="118"/>
      <c r="EH482" s="118"/>
      <c r="EI482" s="118"/>
      <c r="EJ482" s="118"/>
      <c r="EK482" s="118"/>
      <c r="EL482" s="118"/>
      <c r="EM482" s="118"/>
      <c r="EN482" s="118"/>
      <c r="EO482" s="118"/>
      <c r="EP482" s="118"/>
      <c r="EQ482" s="118"/>
      <c r="ER482" s="118"/>
      <c r="ES482" s="118"/>
      <c r="ET482" s="118"/>
      <c r="EU482" s="118"/>
      <c r="EV482" s="118"/>
      <c r="EW482" s="118"/>
      <c r="EX482" s="118"/>
      <c r="EY482" s="118"/>
      <c r="EZ482" s="118"/>
      <c r="FA482" s="118"/>
      <c r="FB482" s="118"/>
      <c r="FC482" s="118"/>
      <c r="FD482" s="118"/>
      <c r="FE482" s="118"/>
      <c r="FF482" s="118"/>
      <c r="FG482" s="118"/>
      <c r="FH482" s="118"/>
      <c r="FI482" s="118"/>
      <c r="FJ482" s="118"/>
      <c r="FK482" s="118"/>
      <c r="FL482" s="118"/>
      <c r="FM482" s="118"/>
      <c r="FN482" s="118"/>
      <c r="FO482" s="118"/>
      <c r="FP482" s="118"/>
      <c r="FQ482" s="118"/>
      <c r="FR482" s="118"/>
      <c r="FS482" s="118"/>
      <c r="FT482" s="118"/>
      <c r="FU482" s="118"/>
      <c r="FV482" s="118"/>
      <c r="FW482" s="118"/>
      <c r="FX482" s="118"/>
      <c r="FY482" s="118"/>
      <c r="FZ482" s="118"/>
      <c r="GA482" s="118"/>
      <c r="GB482" s="118"/>
      <c r="GC482" s="118"/>
      <c r="GD482" s="118"/>
      <c r="GE482" s="118"/>
      <c r="GF482" s="118"/>
      <c r="GG482" s="118"/>
      <c r="GH482" s="118"/>
      <c r="GI482" s="118"/>
      <c r="GJ482" s="118"/>
      <c r="GK482" s="118"/>
      <c r="GL482" s="118"/>
      <c r="GM482" s="118"/>
      <c r="GN482" s="118"/>
      <c r="GO482" s="118"/>
      <c r="GP482" s="118"/>
      <c r="GQ482" s="118"/>
      <c r="GR482" s="118"/>
      <c r="GS482" s="118"/>
      <c r="GT482" s="118"/>
      <c r="GU482" s="118"/>
      <c r="GV482" s="118"/>
      <c r="GW482" s="118"/>
      <c r="GX482" s="118"/>
      <c r="GY482" s="118"/>
      <c r="GZ482" s="118"/>
      <c r="HA482" s="118"/>
      <c r="HB482" s="118"/>
      <c r="HC482" s="118"/>
      <c r="HD482" s="118"/>
      <c r="HE482" s="118"/>
      <c r="HF482" s="118"/>
      <c r="HG482" s="118"/>
      <c r="HH482" s="118"/>
      <c r="HI482" s="118"/>
      <c r="HJ482" s="118"/>
      <c r="HK482" s="118"/>
      <c r="HL482" s="118"/>
      <c r="HM482" s="118"/>
      <c r="HN482" s="118"/>
      <c r="HO482" s="118"/>
      <c r="HP482" s="118"/>
    </row>
    <row r="483" spans="1:224" s="272" customFormat="1" ht="15.6" x14ac:dyDescent="0.25">
      <c r="A483" s="112"/>
      <c r="B483" s="113"/>
      <c r="C483" s="113"/>
      <c r="D483" s="275"/>
      <c r="E483" s="276"/>
      <c r="F483" s="277"/>
      <c r="H483" s="199"/>
      <c r="I483" s="238"/>
      <c r="J483" s="119"/>
      <c r="K483" s="120"/>
      <c r="L483" s="118"/>
      <c r="M483" s="118"/>
      <c r="N483" s="118"/>
      <c r="O483" s="118"/>
      <c r="P483" s="118"/>
      <c r="Q483" s="118"/>
      <c r="R483" s="118"/>
      <c r="S483" s="118"/>
      <c r="T483" s="118"/>
      <c r="U483" s="118"/>
      <c r="V483" s="118"/>
      <c r="W483" s="118"/>
      <c r="X483" s="118"/>
      <c r="Y483" s="118"/>
      <c r="Z483" s="118"/>
      <c r="AA483" s="118"/>
      <c r="AB483" s="118"/>
      <c r="AC483" s="118"/>
      <c r="AD483" s="118"/>
      <c r="AE483" s="118"/>
      <c r="AF483" s="118"/>
      <c r="AG483" s="118"/>
      <c r="AH483" s="118"/>
      <c r="AI483" s="118"/>
      <c r="AJ483" s="118"/>
      <c r="AK483" s="118"/>
      <c r="AL483" s="118"/>
      <c r="AM483" s="118"/>
      <c r="AN483" s="118"/>
      <c r="AO483" s="118"/>
      <c r="AP483" s="118"/>
      <c r="AQ483" s="118"/>
      <c r="AR483" s="118"/>
      <c r="AS483" s="118"/>
      <c r="AT483" s="118"/>
      <c r="AU483" s="118"/>
      <c r="AV483" s="118"/>
      <c r="AW483" s="118"/>
      <c r="AX483" s="118"/>
      <c r="AY483" s="118"/>
      <c r="AZ483" s="118"/>
      <c r="BA483" s="118"/>
      <c r="BB483" s="118"/>
      <c r="BC483" s="118"/>
      <c r="BD483" s="118"/>
      <c r="BE483" s="118"/>
      <c r="BF483" s="118"/>
      <c r="BG483" s="118"/>
      <c r="BH483" s="118"/>
      <c r="BI483" s="118"/>
      <c r="BJ483" s="118"/>
      <c r="BK483" s="118"/>
      <c r="BL483" s="118"/>
      <c r="BM483" s="118"/>
      <c r="BN483" s="118"/>
      <c r="BO483" s="118"/>
      <c r="BP483" s="118"/>
      <c r="BQ483" s="118"/>
      <c r="BR483" s="118"/>
      <c r="BS483" s="118"/>
      <c r="BT483" s="118"/>
      <c r="BU483" s="118"/>
      <c r="BV483" s="118"/>
      <c r="BW483" s="118"/>
      <c r="BX483" s="118"/>
      <c r="BY483" s="118"/>
      <c r="BZ483" s="118"/>
      <c r="CA483" s="118"/>
      <c r="CB483" s="118"/>
      <c r="CC483" s="118"/>
      <c r="CD483" s="118"/>
      <c r="CE483" s="118"/>
      <c r="CF483" s="118"/>
      <c r="CG483" s="118"/>
      <c r="CH483" s="118"/>
      <c r="CI483" s="118"/>
      <c r="CJ483" s="118"/>
      <c r="CK483" s="118"/>
      <c r="CL483" s="118"/>
      <c r="CM483" s="118"/>
      <c r="CN483" s="118"/>
      <c r="CO483" s="118"/>
      <c r="CP483" s="118"/>
      <c r="CQ483" s="118"/>
      <c r="CR483" s="118"/>
      <c r="CS483" s="118"/>
      <c r="CT483" s="118"/>
      <c r="CU483" s="118"/>
      <c r="CV483" s="118"/>
      <c r="CW483" s="118"/>
      <c r="CX483" s="118"/>
      <c r="CY483" s="118"/>
      <c r="CZ483" s="118"/>
      <c r="DA483" s="118"/>
      <c r="DB483" s="118"/>
      <c r="DC483" s="118"/>
      <c r="DD483" s="118"/>
      <c r="DE483" s="118"/>
      <c r="DF483" s="118"/>
      <c r="DG483" s="118"/>
      <c r="DH483" s="118"/>
      <c r="DI483" s="118"/>
      <c r="DJ483" s="118"/>
      <c r="DK483" s="118"/>
      <c r="DL483" s="118"/>
      <c r="DM483" s="118"/>
      <c r="DN483" s="118"/>
      <c r="DO483" s="118"/>
      <c r="DP483" s="118"/>
      <c r="DQ483" s="118"/>
      <c r="DR483" s="118"/>
      <c r="DS483" s="118"/>
      <c r="DT483" s="118"/>
      <c r="DU483" s="118"/>
      <c r="DV483" s="118"/>
      <c r="DW483" s="118"/>
      <c r="DX483" s="118"/>
      <c r="DY483" s="118"/>
      <c r="DZ483" s="118"/>
      <c r="EA483" s="118"/>
      <c r="EB483" s="118"/>
      <c r="EC483" s="118"/>
      <c r="ED483" s="118"/>
      <c r="EE483" s="118"/>
      <c r="EF483" s="118"/>
      <c r="EG483" s="118"/>
      <c r="EH483" s="118"/>
      <c r="EI483" s="118"/>
      <c r="EJ483" s="118"/>
      <c r="EK483" s="118"/>
      <c r="EL483" s="118"/>
      <c r="EM483" s="118"/>
      <c r="EN483" s="118"/>
      <c r="EO483" s="118"/>
      <c r="EP483" s="118"/>
      <c r="EQ483" s="118"/>
      <c r="ER483" s="118"/>
      <c r="ES483" s="118"/>
      <c r="ET483" s="118"/>
      <c r="EU483" s="118"/>
      <c r="EV483" s="118"/>
      <c r="EW483" s="118"/>
      <c r="EX483" s="118"/>
      <c r="EY483" s="118"/>
      <c r="EZ483" s="118"/>
      <c r="FA483" s="118"/>
      <c r="FB483" s="118"/>
      <c r="FC483" s="118"/>
      <c r="FD483" s="118"/>
      <c r="FE483" s="118"/>
      <c r="FF483" s="118"/>
      <c r="FG483" s="118"/>
      <c r="FH483" s="118"/>
      <c r="FI483" s="118"/>
      <c r="FJ483" s="118"/>
      <c r="FK483" s="118"/>
      <c r="FL483" s="118"/>
      <c r="FM483" s="118"/>
      <c r="FN483" s="118"/>
      <c r="FO483" s="118"/>
      <c r="FP483" s="118"/>
      <c r="FQ483" s="118"/>
      <c r="FR483" s="118"/>
      <c r="FS483" s="118"/>
      <c r="FT483" s="118"/>
      <c r="FU483" s="118"/>
      <c r="FV483" s="118"/>
      <c r="FW483" s="118"/>
      <c r="FX483" s="118"/>
      <c r="FY483" s="118"/>
      <c r="FZ483" s="118"/>
      <c r="GA483" s="118"/>
      <c r="GB483" s="118"/>
      <c r="GC483" s="118"/>
      <c r="GD483" s="118"/>
      <c r="GE483" s="118"/>
      <c r="GF483" s="118"/>
      <c r="GG483" s="118"/>
      <c r="GH483" s="118"/>
      <c r="GI483" s="118"/>
      <c r="GJ483" s="118"/>
      <c r="GK483" s="118"/>
      <c r="GL483" s="118"/>
      <c r="GM483" s="118"/>
      <c r="GN483" s="118"/>
      <c r="GO483" s="118"/>
      <c r="GP483" s="118"/>
      <c r="GQ483" s="118"/>
      <c r="GR483" s="118"/>
      <c r="GS483" s="118"/>
      <c r="GT483" s="118"/>
      <c r="GU483" s="118"/>
      <c r="GV483" s="118"/>
      <c r="GW483" s="118"/>
      <c r="GX483" s="118"/>
      <c r="GY483" s="118"/>
      <c r="GZ483" s="118"/>
      <c r="HA483" s="118"/>
      <c r="HB483" s="118"/>
      <c r="HC483" s="118"/>
      <c r="HD483" s="118"/>
      <c r="HE483" s="118"/>
      <c r="HF483" s="118"/>
      <c r="HG483" s="118"/>
      <c r="HH483" s="118"/>
      <c r="HI483" s="118"/>
      <c r="HJ483" s="118"/>
      <c r="HK483" s="118"/>
      <c r="HL483" s="118"/>
      <c r="HM483" s="118"/>
      <c r="HN483" s="118"/>
      <c r="HO483" s="118"/>
      <c r="HP483" s="118"/>
    </row>
    <row r="484" spans="1:224" s="272" customFormat="1" x14ac:dyDescent="0.25">
      <c r="A484" s="112"/>
      <c r="B484" s="113"/>
      <c r="C484" s="113"/>
      <c r="D484" s="279"/>
      <c r="E484" s="280"/>
      <c r="F484" s="281"/>
      <c r="H484" s="199"/>
      <c r="I484" s="238"/>
      <c r="J484" s="119"/>
      <c r="K484" s="120"/>
      <c r="L484" s="118"/>
      <c r="M484" s="118"/>
      <c r="N484" s="118"/>
      <c r="O484" s="118"/>
      <c r="P484" s="118"/>
      <c r="Q484" s="118"/>
      <c r="R484" s="118"/>
      <c r="S484" s="118"/>
      <c r="T484" s="118"/>
      <c r="U484" s="118"/>
      <c r="V484" s="118"/>
      <c r="W484" s="118"/>
      <c r="X484" s="118"/>
      <c r="Y484" s="118"/>
      <c r="Z484" s="118"/>
      <c r="AA484" s="118"/>
      <c r="AB484" s="118"/>
      <c r="AC484" s="118"/>
      <c r="AD484" s="118"/>
      <c r="AE484" s="118"/>
      <c r="AF484" s="118"/>
      <c r="AG484" s="118"/>
      <c r="AH484" s="118"/>
      <c r="AI484" s="118"/>
      <c r="AJ484" s="118"/>
      <c r="AK484" s="118"/>
      <c r="AL484" s="118"/>
      <c r="AM484" s="118"/>
      <c r="AN484" s="118"/>
      <c r="AO484" s="118"/>
      <c r="AP484" s="118"/>
      <c r="AQ484" s="118"/>
      <c r="AR484" s="118"/>
      <c r="AS484" s="118"/>
      <c r="AT484" s="118"/>
      <c r="AU484" s="118"/>
      <c r="AV484" s="118"/>
      <c r="AW484" s="118"/>
      <c r="AX484" s="118"/>
      <c r="AY484" s="118"/>
      <c r="AZ484" s="118"/>
      <c r="BA484" s="118"/>
      <c r="BB484" s="118"/>
      <c r="BC484" s="118"/>
      <c r="BD484" s="118"/>
      <c r="BE484" s="118"/>
      <c r="BF484" s="118"/>
      <c r="BG484" s="118"/>
      <c r="BH484" s="118"/>
      <c r="BI484" s="118"/>
      <c r="BJ484" s="118"/>
      <c r="BK484" s="118"/>
      <c r="BL484" s="118"/>
      <c r="BM484" s="118"/>
      <c r="BN484" s="118"/>
      <c r="BO484" s="118"/>
      <c r="BP484" s="118"/>
      <c r="BQ484" s="118"/>
      <c r="BR484" s="118"/>
      <c r="BS484" s="118"/>
      <c r="BT484" s="118"/>
      <c r="BU484" s="118"/>
      <c r="BV484" s="118"/>
      <c r="BW484" s="118"/>
      <c r="BX484" s="118"/>
      <c r="BY484" s="118"/>
      <c r="BZ484" s="118"/>
      <c r="CA484" s="118"/>
      <c r="CB484" s="118"/>
      <c r="CC484" s="118"/>
      <c r="CD484" s="118"/>
      <c r="CE484" s="118"/>
      <c r="CF484" s="118"/>
      <c r="CG484" s="118"/>
      <c r="CH484" s="118"/>
      <c r="CI484" s="118"/>
      <c r="CJ484" s="118"/>
      <c r="CK484" s="118"/>
      <c r="CL484" s="118"/>
      <c r="CM484" s="118"/>
      <c r="CN484" s="118"/>
      <c r="CO484" s="118"/>
      <c r="CP484" s="118"/>
      <c r="CQ484" s="118"/>
      <c r="CR484" s="118"/>
      <c r="CS484" s="118"/>
      <c r="CT484" s="118"/>
      <c r="CU484" s="118"/>
      <c r="CV484" s="118"/>
      <c r="CW484" s="118"/>
      <c r="CX484" s="118"/>
      <c r="CY484" s="118"/>
      <c r="CZ484" s="118"/>
      <c r="DA484" s="118"/>
      <c r="DB484" s="118"/>
      <c r="DC484" s="118"/>
      <c r="DD484" s="118"/>
      <c r="DE484" s="118"/>
      <c r="DF484" s="118"/>
      <c r="DG484" s="118"/>
      <c r="DH484" s="118"/>
      <c r="DI484" s="118"/>
      <c r="DJ484" s="118"/>
      <c r="DK484" s="118"/>
      <c r="DL484" s="118"/>
      <c r="DM484" s="118"/>
      <c r="DN484" s="118"/>
      <c r="DO484" s="118"/>
      <c r="DP484" s="118"/>
      <c r="DQ484" s="118"/>
      <c r="DR484" s="118"/>
      <c r="DS484" s="118"/>
      <c r="DT484" s="118"/>
      <c r="DU484" s="118"/>
      <c r="DV484" s="118"/>
      <c r="DW484" s="118"/>
      <c r="DX484" s="118"/>
      <c r="DY484" s="118"/>
      <c r="DZ484" s="118"/>
      <c r="EA484" s="118"/>
      <c r="EB484" s="118"/>
      <c r="EC484" s="118"/>
      <c r="ED484" s="118"/>
      <c r="EE484" s="118"/>
      <c r="EF484" s="118"/>
      <c r="EG484" s="118"/>
      <c r="EH484" s="118"/>
      <c r="EI484" s="118"/>
      <c r="EJ484" s="118"/>
      <c r="EK484" s="118"/>
      <c r="EL484" s="118"/>
      <c r="EM484" s="118"/>
      <c r="EN484" s="118"/>
      <c r="EO484" s="118"/>
      <c r="EP484" s="118"/>
      <c r="EQ484" s="118"/>
      <c r="ER484" s="118"/>
      <c r="ES484" s="118"/>
      <c r="ET484" s="118"/>
      <c r="EU484" s="118"/>
      <c r="EV484" s="118"/>
      <c r="EW484" s="118"/>
      <c r="EX484" s="118"/>
      <c r="EY484" s="118"/>
      <c r="EZ484" s="118"/>
      <c r="FA484" s="118"/>
      <c r="FB484" s="118"/>
      <c r="FC484" s="118"/>
      <c r="FD484" s="118"/>
      <c r="FE484" s="118"/>
      <c r="FF484" s="118"/>
      <c r="FG484" s="118"/>
      <c r="FH484" s="118"/>
      <c r="FI484" s="118"/>
      <c r="FJ484" s="118"/>
      <c r="FK484" s="118"/>
      <c r="FL484" s="118"/>
      <c r="FM484" s="118"/>
      <c r="FN484" s="118"/>
      <c r="FO484" s="118"/>
      <c r="FP484" s="118"/>
      <c r="FQ484" s="118"/>
      <c r="FR484" s="118"/>
      <c r="FS484" s="118"/>
      <c r="FT484" s="118"/>
      <c r="FU484" s="118"/>
      <c r="FV484" s="118"/>
      <c r="FW484" s="118"/>
      <c r="FX484" s="118"/>
      <c r="FY484" s="118"/>
      <c r="FZ484" s="118"/>
      <c r="GA484" s="118"/>
      <c r="GB484" s="118"/>
      <c r="GC484" s="118"/>
      <c r="GD484" s="118"/>
      <c r="GE484" s="118"/>
      <c r="GF484" s="118"/>
      <c r="GG484" s="118"/>
      <c r="GH484" s="118"/>
      <c r="GI484" s="118"/>
      <c r="GJ484" s="118"/>
      <c r="GK484" s="118"/>
      <c r="GL484" s="118"/>
      <c r="GM484" s="118"/>
      <c r="GN484" s="118"/>
      <c r="GO484" s="118"/>
      <c r="GP484" s="118"/>
      <c r="GQ484" s="118"/>
      <c r="GR484" s="118"/>
      <c r="GS484" s="118"/>
      <c r="GT484" s="118"/>
      <c r="GU484" s="118"/>
      <c r="GV484" s="118"/>
      <c r="GW484" s="118"/>
      <c r="GX484" s="118"/>
      <c r="GY484" s="118"/>
      <c r="GZ484" s="118"/>
      <c r="HA484" s="118"/>
      <c r="HB484" s="118"/>
      <c r="HC484" s="118"/>
      <c r="HD484" s="118"/>
      <c r="HE484" s="118"/>
      <c r="HF484" s="118"/>
      <c r="HG484" s="118"/>
      <c r="HH484" s="118"/>
      <c r="HI484" s="118"/>
      <c r="HJ484" s="118"/>
      <c r="HK484" s="118"/>
      <c r="HL484" s="118"/>
      <c r="HM484" s="118"/>
      <c r="HN484" s="118"/>
      <c r="HO484" s="118"/>
      <c r="HP484" s="118"/>
    </row>
    <row r="485" spans="1:224" s="272" customFormat="1" x14ac:dyDescent="0.25">
      <c r="A485" s="112"/>
      <c r="B485" s="113"/>
      <c r="C485" s="113"/>
      <c r="D485" s="279"/>
      <c r="E485" s="280"/>
      <c r="F485" s="281"/>
      <c r="H485" s="199"/>
      <c r="I485" s="238"/>
      <c r="J485" s="119"/>
      <c r="K485" s="120"/>
      <c r="L485" s="118"/>
      <c r="M485" s="118"/>
      <c r="N485" s="118"/>
      <c r="O485" s="118"/>
      <c r="P485" s="118"/>
      <c r="Q485" s="118"/>
      <c r="R485" s="118"/>
      <c r="S485" s="118"/>
      <c r="T485" s="118"/>
      <c r="U485" s="118"/>
      <c r="V485" s="118"/>
      <c r="W485" s="118"/>
      <c r="X485" s="118"/>
      <c r="Y485" s="118"/>
      <c r="Z485" s="118"/>
      <c r="AA485" s="118"/>
      <c r="AB485" s="118"/>
      <c r="AC485" s="118"/>
      <c r="AD485" s="118"/>
      <c r="AE485" s="118"/>
      <c r="AF485" s="118"/>
      <c r="AG485" s="118"/>
      <c r="AH485" s="118"/>
      <c r="AI485" s="118"/>
      <c r="AJ485" s="118"/>
      <c r="AK485" s="118"/>
      <c r="AL485" s="118"/>
      <c r="AM485" s="118"/>
      <c r="AN485" s="118"/>
      <c r="AO485" s="118"/>
      <c r="AP485" s="118"/>
      <c r="AQ485" s="118"/>
      <c r="AR485" s="118"/>
      <c r="AS485" s="118"/>
      <c r="AT485" s="118"/>
      <c r="AU485" s="118"/>
      <c r="AV485" s="118"/>
      <c r="AW485" s="118"/>
      <c r="AX485" s="118"/>
      <c r="AY485" s="118"/>
      <c r="AZ485" s="118"/>
      <c r="BA485" s="118"/>
      <c r="BB485" s="118"/>
      <c r="BC485" s="118"/>
      <c r="BD485" s="118"/>
      <c r="BE485" s="118"/>
      <c r="BF485" s="118"/>
      <c r="BG485" s="118"/>
      <c r="BH485" s="118"/>
      <c r="BI485" s="118"/>
      <c r="BJ485" s="118"/>
      <c r="BK485" s="118"/>
      <c r="BL485" s="118"/>
      <c r="BM485" s="118"/>
      <c r="BN485" s="118"/>
      <c r="BO485" s="118"/>
      <c r="BP485" s="118"/>
      <c r="BQ485" s="118"/>
      <c r="BR485" s="118"/>
      <c r="BS485" s="118"/>
      <c r="BT485" s="118"/>
      <c r="BU485" s="118"/>
      <c r="BV485" s="118"/>
      <c r="BW485" s="118"/>
      <c r="BX485" s="118"/>
      <c r="BY485" s="118"/>
      <c r="BZ485" s="118"/>
      <c r="CA485" s="118"/>
      <c r="CB485" s="118"/>
      <c r="CC485" s="118"/>
      <c r="CD485" s="118"/>
      <c r="CE485" s="118"/>
      <c r="CF485" s="118"/>
      <c r="CG485" s="118"/>
      <c r="CH485" s="118"/>
      <c r="CI485" s="118"/>
      <c r="CJ485" s="118"/>
      <c r="CK485" s="118"/>
      <c r="CL485" s="118"/>
      <c r="CM485" s="118"/>
      <c r="CN485" s="118"/>
      <c r="CO485" s="118"/>
      <c r="CP485" s="118"/>
      <c r="CQ485" s="118"/>
      <c r="CR485" s="118"/>
      <c r="CS485" s="118"/>
      <c r="CT485" s="118"/>
      <c r="CU485" s="118"/>
      <c r="CV485" s="118"/>
      <c r="CW485" s="118"/>
      <c r="CX485" s="118"/>
      <c r="CY485" s="118"/>
      <c r="CZ485" s="118"/>
      <c r="DA485" s="118"/>
      <c r="DB485" s="118"/>
      <c r="DC485" s="118"/>
      <c r="DD485" s="118"/>
      <c r="DE485" s="118"/>
      <c r="DF485" s="118"/>
      <c r="DG485" s="118"/>
      <c r="DH485" s="118"/>
      <c r="DI485" s="118"/>
      <c r="DJ485" s="118"/>
      <c r="DK485" s="118"/>
      <c r="DL485" s="118"/>
      <c r="DM485" s="118"/>
      <c r="DN485" s="118"/>
      <c r="DO485" s="118"/>
      <c r="DP485" s="118"/>
      <c r="DQ485" s="118"/>
      <c r="DR485" s="118"/>
      <c r="DS485" s="118"/>
      <c r="DT485" s="118"/>
      <c r="DU485" s="118"/>
      <c r="DV485" s="118"/>
      <c r="DW485" s="118"/>
      <c r="DX485" s="118"/>
      <c r="DY485" s="118"/>
      <c r="DZ485" s="118"/>
      <c r="EA485" s="118"/>
      <c r="EB485" s="118"/>
      <c r="EC485" s="118"/>
      <c r="ED485" s="118"/>
      <c r="EE485" s="118"/>
      <c r="EF485" s="118"/>
      <c r="EG485" s="118"/>
      <c r="EH485" s="118"/>
      <c r="EI485" s="118"/>
      <c r="EJ485" s="118"/>
      <c r="EK485" s="118"/>
      <c r="EL485" s="118"/>
      <c r="EM485" s="118"/>
      <c r="EN485" s="118"/>
      <c r="EO485" s="118"/>
      <c r="EP485" s="118"/>
      <c r="EQ485" s="118"/>
      <c r="ER485" s="118"/>
      <c r="ES485" s="118"/>
      <c r="ET485" s="118"/>
      <c r="EU485" s="118"/>
      <c r="EV485" s="118"/>
      <c r="EW485" s="118"/>
      <c r="EX485" s="118"/>
      <c r="EY485" s="118"/>
      <c r="EZ485" s="118"/>
      <c r="FA485" s="118"/>
      <c r="FB485" s="118"/>
      <c r="FC485" s="118"/>
      <c r="FD485" s="118"/>
      <c r="FE485" s="118"/>
      <c r="FF485" s="118"/>
      <c r="FG485" s="118"/>
      <c r="FH485" s="118"/>
      <c r="FI485" s="118"/>
      <c r="FJ485" s="118"/>
      <c r="FK485" s="118"/>
      <c r="FL485" s="118"/>
      <c r="FM485" s="118"/>
      <c r="FN485" s="118"/>
      <c r="FO485" s="118"/>
      <c r="FP485" s="118"/>
      <c r="FQ485" s="118"/>
      <c r="FR485" s="118"/>
      <c r="FS485" s="118"/>
      <c r="FT485" s="118"/>
      <c r="FU485" s="118"/>
      <c r="FV485" s="118"/>
      <c r="FW485" s="118"/>
      <c r="FX485" s="118"/>
      <c r="FY485" s="118"/>
      <c r="FZ485" s="118"/>
      <c r="GA485" s="118"/>
      <c r="GB485" s="118"/>
      <c r="GC485" s="118"/>
      <c r="GD485" s="118"/>
      <c r="GE485" s="118"/>
      <c r="GF485" s="118"/>
      <c r="GG485" s="118"/>
      <c r="GH485" s="118"/>
      <c r="GI485" s="118"/>
      <c r="GJ485" s="118"/>
      <c r="GK485" s="118"/>
      <c r="GL485" s="118"/>
      <c r="GM485" s="118"/>
      <c r="GN485" s="118"/>
      <c r="GO485" s="118"/>
      <c r="GP485" s="118"/>
      <c r="GQ485" s="118"/>
      <c r="GR485" s="118"/>
      <c r="GS485" s="118"/>
      <c r="GT485" s="118"/>
      <c r="GU485" s="118"/>
      <c r="GV485" s="118"/>
      <c r="GW485" s="118"/>
      <c r="GX485" s="118"/>
      <c r="GY485" s="118"/>
      <c r="GZ485" s="118"/>
      <c r="HA485" s="118"/>
      <c r="HB485" s="118"/>
      <c r="HC485" s="118"/>
      <c r="HD485" s="118"/>
      <c r="HE485" s="118"/>
      <c r="HF485" s="118"/>
      <c r="HG485" s="118"/>
      <c r="HH485" s="118"/>
      <c r="HI485" s="118"/>
      <c r="HJ485" s="118"/>
      <c r="HK485" s="118"/>
      <c r="HL485" s="118"/>
      <c r="HM485" s="118"/>
      <c r="HN485" s="118"/>
      <c r="HO485" s="118"/>
      <c r="HP485" s="118"/>
    </row>
    <row r="486" spans="1:224" s="272" customFormat="1" x14ac:dyDescent="0.25">
      <c r="A486" s="112"/>
      <c r="B486" s="113"/>
      <c r="C486" s="113"/>
      <c r="D486" s="279"/>
      <c r="E486" s="280"/>
      <c r="F486" s="281"/>
      <c r="H486" s="199"/>
      <c r="I486" s="238"/>
      <c r="J486" s="119"/>
      <c r="K486" s="120"/>
      <c r="L486" s="118"/>
      <c r="M486" s="118"/>
      <c r="N486" s="118"/>
      <c r="O486" s="118"/>
      <c r="P486" s="118"/>
      <c r="Q486" s="118"/>
      <c r="R486" s="118"/>
      <c r="S486" s="118"/>
      <c r="T486" s="118"/>
      <c r="U486" s="118"/>
      <c r="V486" s="118"/>
      <c r="W486" s="118"/>
      <c r="X486" s="118"/>
      <c r="Y486" s="118"/>
      <c r="Z486" s="118"/>
      <c r="AA486" s="118"/>
      <c r="AB486" s="118"/>
      <c r="AC486" s="118"/>
      <c r="AD486" s="118"/>
      <c r="AE486" s="118"/>
      <c r="AF486" s="118"/>
      <c r="AG486" s="118"/>
      <c r="AH486" s="118"/>
      <c r="AI486" s="118"/>
      <c r="AJ486" s="118"/>
      <c r="AK486" s="118"/>
      <c r="AL486" s="118"/>
      <c r="AM486" s="118"/>
      <c r="AN486" s="118"/>
      <c r="AO486" s="118"/>
      <c r="AP486" s="118"/>
      <c r="AQ486" s="118"/>
      <c r="AR486" s="118"/>
      <c r="AS486" s="118"/>
      <c r="AT486" s="118"/>
      <c r="AU486" s="118"/>
      <c r="AV486" s="118"/>
      <c r="AW486" s="118"/>
      <c r="AX486" s="118"/>
      <c r="AY486" s="118"/>
      <c r="AZ486" s="118"/>
      <c r="BA486" s="118"/>
      <c r="BB486" s="118"/>
      <c r="BC486" s="118"/>
      <c r="BD486" s="118"/>
      <c r="BE486" s="118"/>
      <c r="BF486" s="118"/>
      <c r="BG486" s="118"/>
      <c r="BH486" s="118"/>
      <c r="BI486" s="118"/>
      <c r="BJ486" s="118"/>
      <c r="BK486" s="118"/>
      <c r="BL486" s="118"/>
      <c r="BM486" s="118"/>
      <c r="BN486" s="118"/>
      <c r="BO486" s="118"/>
      <c r="BP486" s="118"/>
      <c r="BQ486" s="118"/>
      <c r="BR486" s="118"/>
      <c r="BS486" s="118"/>
      <c r="BT486" s="118"/>
      <c r="BU486" s="118"/>
      <c r="BV486" s="118"/>
      <c r="BW486" s="118"/>
      <c r="BX486" s="118"/>
      <c r="BY486" s="118"/>
      <c r="BZ486" s="118"/>
      <c r="CA486" s="118"/>
      <c r="CB486" s="118"/>
      <c r="CC486" s="118"/>
      <c r="CD486" s="118"/>
      <c r="CE486" s="118"/>
      <c r="CF486" s="118"/>
      <c r="CG486" s="118"/>
      <c r="CH486" s="118"/>
      <c r="CI486" s="118"/>
      <c r="CJ486" s="118"/>
      <c r="CK486" s="118"/>
      <c r="CL486" s="118"/>
      <c r="CM486" s="118"/>
      <c r="CN486" s="118"/>
      <c r="CO486" s="118"/>
      <c r="CP486" s="118"/>
      <c r="CQ486" s="118"/>
      <c r="CR486" s="118"/>
      <c r="CS486" s="118"/>
      <c r="CT486" s="118"/>
      <c r="CU486" s="118"/>
      <c r="CV486" s="118"/>
      <c r="CW486" s="118"/>
      <c r="CX486" s="118"/>
      <c r="CY486" s="118"/>
      <c r="CZ486" s="118"/>
      <c r="DA486" s="118"/>
      <c r="DB486" s="118"/>
      <c r="DC486" s="118"/>
      <c r="DD486" s="118"/>
      <c r="DE486" s="118"/>
      <c r="DF486" s="118"/>
      <c r="DG486" s="118"/>
      <c r="DH486" s="118"/>
      <c r="DI486" s="118"/>
      <c r="DJ486" s="118"/>
      <c r="DK486" s="118"/>
      <c r="DL486" s="118"/>
      <c r="DM486" s="118"/>
      <c r="DN486" s="118"/>
      <c r="DO486" s="118"/>
      <c r="DP486" s="118"/>
      <c r="DQ486" s="118"/>
      <c r="DR486" s="118"/>
      <c r="DS486" s="118"/>
      <c r="DT486" s="118"/>
      <c r="DU486" s="118"/>
      <c r="DV486" s="118"/>
      <c r="DW486" s="118"/>
      <c r="DX486" s="118"/>
      <c r="DY486" s="118"/>
      <c r="DZ486" s="118"/>
      <c r="EA486" s="118"/>
      <c r="EB486" s="118"/>
      <c r="EC486" s="118"/>
      <c r="ED486" s="118"/>
      <c r="EE486" s="118"/>
      <c r="EF486" s="118"/>
      <c r="EG486" s="118"/>
      <c r="EH486" s="118"/>
      <c r="EI486" s="118"/>
      <c r="EJ486" s="118"/>
      <c r="EK486" s="118"/>
      <c r="EL486" s="118"/>
      <c r="EM486" s="118"/>
      <c r="EN486" s="118"/>
      <c r="EO486" s="118"/>
      <c r="EP486" s="118"/>
      <c r="EQ486" s="118"/>
      <c r="ER486" s="118"/>
      <c r="ES486" s="118"/>
      <c r="ET486" s="118"/>
      <c r="EU486" s="118"/>
      <c r="EV486" s="118"/>
      <c r="EW486" s="118"/>
      <c r="EX486" s="118"/>
      <c r="EY486" s="118"/>
      <c r="EZ486" s="118"/>
      <c r="FA486" s="118"/>
      <c r="FB486" s="118"/>
      <c r="FC486" s="118"/>
      <c r="FD486" s="118"/>
      <c r="FE486" s="118"/>
      <c r="FF486" s="118"/>
      <c r="FG486" s="118"/>
      <c r="FH486" s="118"/>
      <c r="FI486" s="118"/>
      <c r="FJ486" s="118"/>
      <c r="FK486" s="118"/>
      <c r="FL486" s="118"/>
      <c r="FM486" s="118"/>
      <c r="FN486" s="118"/>
      <c r="FO486" s="118"/>
      <c r="FP486" s="118"/>
      <c r="FQ486" s="118"/>
      <c r="FR486" s="118"/>
      <c r="FS486" s="118"/>
      <c r="FT486" s="118"/>
      <c r="FU486" s="118"/>
      <c r="FV486" s="118"/>
      <c r="FW486" s="118"/>
      <c r="FX486" s="118"/>
      <c r="FY486" s="118"/>
      <c r="FZ486" s="118"/>
      <c r="GA486" s="118"/>
      <c r="GB486" s="118"/>
      <c r="GC486" s="118"/>
      <c r="GD486" s="118"/>
      <c r="GE486" s="118"/>
      <c r="GF486" s="118"/>
      <c r="GG486" s="118"/>
      <c r="GH486" s="118"/>
      <c r="GI486" s="118"/>
      <c r="GJ486" s="118"/>
      <c r="GK486" s="118"/>
      <c r="GL486" s="118"/>
      <c r="GM486" s="118"/>
      <c r="GN486" s="118"/>
      <c r="GO486" s="118"/>
      <c r="GP486" s="118"/>
      <c r="GQ486" s="118"/>
      <c r="GR486" s="118"/>
      <c r="GS486" s="118"/>
      <c r="GT486" s="118"/>
      <c r="GU486" s="118"/>
      <c r="GV486" s="118"/>
      <c r="GW486" s="118"/>
      <c r="GX486" s="118"/>
      <c r="GY486" s="118"/>
      <c r="GZ486" s="118"/>
      <c r="HA486" s="118"/>
      <c r="HB486" s="118"/>
      <c r="HC486" s="118"/>
      <c r="HD486" s="118"/>
      <c r="HE486" s="118"/>
      <c r="HF486" s="118"/>
      <c r="HG486" s="118"/>
      <c r="HH486" s="118"/>
      <c r="HI486" s="118"/>
      <c r="HJ486" s="118"/>
      <c r="HK486" s="118"/>
      <c r="HL486" s="118"/>
      <c r="HM486" s="118"/>
      <c r="HN486" s="118"/>
      <c r="HO486" s="118"/>
      <c r="HP486" s="118"/>
    </row>
    <row r="487" spans="1:224" s="272" customFormat="1" x14ac:dyDescent="0.25">
      <c r="A487" s="112"/>
      <c r="B487" s="113"/>
      <c r="C487" s="113"/>
      <c r="D487" s="279"/>
      <c r="E487" s="280"/>
      <c r="F487" s="281"/>
      <c r="H487" s="199"/>
      <c r="I487" s="238"/>
      <c r="J487" s="119"/>
      <c r="K487" s="120"/>
      <c r="L487" s="118"/>
      <c r="M487" s="118"/>
      <c r="N487" s="118"/>
      <c r="O487" s="118"/>
      <c r="P487" s="118"/>
      <c r="Q487" s="118"/>
      <c r="R487" s="118"/>
      <c r="S487" s="118"/>
      <c r="T487" s="118"/>
      <c r="U487" s="118"/>
      <c r="V487" s="118"/>
      <c r="W487" s="118"/>
      <c r="X487" s="118"/>
      <c r="Y487" s="118"/>
      <c r="Z487" s="118"/>
      <c r="AA487" s="118"/>
      <c r="AB487" s="118"/>
      <c r="AC487" s="118"/>
      <c r="AD487" s="118"/>
      <c r="AE487" s="118"/>
      <c r="AF487" s="118"/>
      <c r="AG487" s="118"/>
      <c r="AH487" s="118"/>
      <c r="AI487" s="118"/>
      <c r="AJ487" s="118"/>
      <c r="AK487" s="118"/>
      <c r="AL487" s="118"/>
      <c r="AM487" s="118"/>
      <c r="AN487" s="118"/>
      <c r="AO487" s="118"/>
      <c r="AP487" s="118"/>
      <c r="AQ487" s="118"/>
      <c r="AR487" s="118"/>
      <c r="AS487" s="118"/>
      <c r="AT487" s="118"/>
      <c r="AU487" s="118"/>
      <c r="AV487" s="118"/>
      <c r="AW487" s="118"/>
      <c r="AX487" s="118"/>
      <c r="AY487" s="118"/>
      <c r="AZ487" s="118"/>
      <c r="BA487" s="118"/>
      <c r="BB487" s="118"/>
      <c r="BC487" s="118"/>
      <c r="BD487" s="118"/>
      <c r="BE487" s="118"/>
      <c r="BF487" s="118"/>
      <c r="BG487" s="118"/>
      <c r="BH487" s="118"/>
      <c r="BI487" s="118"/>
      <c r="BJ487" s="118"/>
      <c r="BK487" s="118"/>
      <c r="BL487" s="118"/>
      <c r="BM487" s="118"/>
      <c r="BN487" s="118"/>
      <c r="BO487" s="118"/>
      <c r="BP487" s="118"/>
      <c r="BQ487" s="118"/>
      <c r="BR487" s="118"/>
      <c r="BS487" s="118"/>
      <c r="BT487" s="118"/>
      <c r="BU487" s="118"/>
      <c r="BV487" s="118"/>
      <c r="BW487" s="118"/>
      <c r="BX487" s="118"/>
      <c r="BY487" s="118"/>
      <c r="BZ487" s="118"/>
      <c r="CA487" s="118"/>
      <c r="CB487" s="118"/>
      <c r="CC487" s="118"/>
      <c r="CD487" s="118"/>
      <c r="CE487" s="118"/>
      <c r="CF487" s="118"/>
      <c r="CG487" s="118"/>
      <c r="CH487" s="118"/>
      <c r="CI487" s="118"/>
      <c r="CJ487" s="118"/>
      <c r="CK487" s="118"/>
      <c r="CL487" s="118"/>
      <c r="CM487" s="118"/>
      <c r="CN487" s="118"/>
      <c r="CO487" s="118"/>
      <c r="CP487" s="118"/>
      <c r="CQ487" s="118"/>
      <c r="CR487" s="118"/>
      <c r="CS487" s="118"/>
      <c r="CT487" s="118"/>
      <c r="CU487" s="118"/>
      <c r="CV487" s="118"/>
      <c r="CW487" s="118"/>
      <c r="CX487" s="118"/>
      <c r="CY487" s="118"/>
      <c r="CZ487" s="118"/>
      <c r="DA487" s="118"/>
      <c r="DB487" s="118"/>
      <c r="DC487" s="118"/>
      <c r="DD487" s="118"/>
      <c r="DE487" s="118"/>
      <c r="DF487" s="118"/>
      <c r="DG487" s="118"/>
      <c r="DH487" s="118"/>
      <c r="DI487" s="118"/>
      <c r="DJ487" s="118"/>
      <c r="DK487" s="118"/>
      <c r="DL487" s="118"/>
      <c r="DM487" s="118"/>
      <c r="DN487" s="118"/>
      <c r="DO487" s="118"/>
      <c r="DP487" s="118"/>
      <c r="DQ487" s="118"/>
      <c r="DR487" s="118"/>
      <c r="DS487" s="118"/>
      <c r="DT487" s="118"/>
      <c r="DU487" s="118"/>
      <c r="DV487" s="118"/>
      <c r="DW487" s="118"/>
      <c r="DX487" s="118"/>
      <c r="DY487" s="118"/>
      <c r="DZ487" s="118"/>
      <c r="EA487" s="118"/>
      <c r="EB487" s="118"/>
      <c r="EC487" s="118"/>
      <c r="ED487" s="118"/>
      <c r="EE487" s="118"/>
      <c r="EF487" s="118"/>
      <c r="EG487" s="118"/>
      <c r="EH487" s="118"/>
      <c r="EI487" s="118"/>
      <c r="EJ487" s="118"/>
      <c r="EK487" s="118"/>
      <c r="EL487" s="118"/>
      <c r="EM487" s="118"/>
      <c r="EN487" s="118"/>
      <c r="EO487" s="118"/>
      <c r="EP487" s="118"/>
      <c r="EQ487" s="118"/>
      <c r="ER487" s="118"/>
      <c r="ES487" s="118"/>
      <c r="ET487" s="118"/>
      <c r="EU487" s="118"/>
      <c r="EV487" s="118"/>
      <c r="EW487" s="118"/>
      <c r="EX487" s="118"/>
      <c r="EY487" s="118"/>
      <c r="EZ487" s="118"/>
      <c r="FA487" s="118"/>
      <c r="FB487" s="118"/>
      <c r="FC487" s="118"/>
      <c r="FD487" s="118"/>
      <c r="FE487" s="118"/>
      <c r="FF487" s="118"/>
      <c r="FG487" s="118"/>
      <c r="FH487" s="118"/>
      <c r="FI487" s="118"/>
      <c r="FJ487" s="118"/>
      <c r="FK487" s="118"/>
      <c r="FL487" s="118"/>
      <c r="FM487" s="118"/>
      <c r="FN487" s="118"/>
      <c r="FO487" s="118"/>
      <c r="FP487" s="118"/>
      <c r="FQ487" s="118"/>
      <c r="FR487" s="118"/>
      <c r="FS487" s="118"/>
      <c r="FT487" s="118"/>
      <c r="FU487" s="118"/>
      <c r="FV487" s="118"/>
      <c r="FW487" s="118"/>
      <c r="FX487" s="118"/>
      <c r="FY487" s="118"/>
      <c r="FZ487" s="118"/>
      <c r="GA487" s="118"/>
      <c r="GB487" s="118"/>
      <c r="GC487" s="118"/>
      <c r="GD487" s="118"/>
      <c r="GE487" s="118"/>
      <c r="GF487" s="118"/>
      <c r="GG487" s="118"/>
      <c r="GH487" s="118"/>
      <c r="GI487" s="118"/>
      <c r="GJ487" s="118"/>
      <c r="GK487" s="118"/>
      <c r="GL487" s="118"/>
      <c r="GM487" s="118"/>
      <c r="GN487" s="118"/>
      <c r="GO487" s="118"/>
      <c r="GP487" s="118"/>
      <c r="GQ487" s="118"/>
      <c r="GR487" s="118"/>
      <c r="GS487" s="118"/>
      <c r="GT487" s="118"/>
      <c r="GU487" s="118"/>
      <c r="GV487" s="118"/>
      <c r="GW487" s="118"/>
      <c r="GX487" s="118"/>
      <c r="GY487" s="118"/>
      <c r="GZ487" s="118"/>
      <c r="HA487" s="118"/>
      <c r="HB487" s="118"/>
      <c r="HC487" s="118"/>
      <c r="HD487" s="118"/>
      <c r="HE487" s="118"/>
      <c r="HF487" s="118"/>
      <c r="HG487" s="118"/>
      <c r="HH487" s="118"/>
      <c r="HI487" s="118"/>
      <c r="HJ487" s="118"/>
      <c r="HK487" s="118"/>
      <c r="HL487" s="118"/>
      <c r="HM487" s="118"/>
      <c r="HN487" s="118"/>
      <c r="HO487" s="118"/>
      <c r="HP487" s="118"/>
    </row>
    <row r="488" spans="1:224" s="272" customFormat="1" x14ac:dyDescent="0.25">
      <c r="A488" s="112"/>
      <c r="B488" s="113"/>
      <c r="C488" s="113"/>
      <c r="D488" s="279"/>
      <c r="E488" s="280"/>
      <c r="F488" s="281"/>
      <c r="H488" s="199"/>
      <c r="I488" s="238"/>
      <c r="J488" s="119"/>
      <c r="K488" s="120"/>
      <c r="L488" s="118"/>
      <c r="M488" s="118"/>
      <c r="N488" s="118"/>
      <c r="O488" s="118"/>
      <c r="P488" s="118"/>
      <c r="Q488" s="118"/>
      <c r="R488" s="118"/>
      <c r="S488" s="118"/>
      <c r="T488" s="118"/>
      <c r="U488" s="118"/>
      <c r="V488" s="118"/>
      <c r="W488" s="118"/>
      <c r="X488" s="118"/>
      <c r="Y488" s="118"/>
      <c r="Z488" s="118"/>
      <c r="AA488" s="118"/>
      <c r="AB488" s="118"/>
      <c r="AC488" s="118"/>
      <c r="AD488" s="118"/>
      <c r="AE488" s="118"/>
      <c r="AF488" s="118"/>
      <c r="AG488" s="118"/>
      <c r="AH488" s="118"/>
      <c r="AI488" s="118"/>
      <c r="AJ488" s="118"/>
      <c r="AK488" s="118"/>
      <c r="AL488" s="118"/>
      <c r="AM488" s="118"/>
      <c r="AN488" s="118"/>
      <c r="AO488" s="118"/>
      <c r="AP488" s="118"/>
      <c r="AQ488" s="118"/>
      <c r="AR488" s="118"/>
      <c r="AS488" s="118"/>
      <c r="AT488" s="118"/>
      <c r="AU488" s="118"/>
      <c r="AV488" s="118"/>
      <c r="AW488" s="118"/>
      <c r="AX488" s="118"/>
      <c r="AY488" s="118"/>
      <c r="AZ488" s="118"/>
      <c r="BA488" s="118"/>
      <c r="BB488" s="118"/>
      <c r="BC488" s="118"/>
      <c r="BD488" s="118"/>
      <c r="BE488" s="118"/>
      <c r="BF488" s="118"/>
      <c r="BG488" s="118"/>
      <c r="BH488" s="118"/>
      <c r="BI488" s="118"/>
      <c r="BJ488" s="118"/>
      <c r="BK488" s="118"/>
      <c r="BL488" s="118"/>
      <c r="BM488" s="118"/>
      <c r="BN488" s="118"/>
      <c r="BO488" s="118"/>
      <c r="BP488" s="118"/>
      <c r="BQ488" s="118"/>
      <c r="BR488" s="118"/>
      <c r="BS488" s="118"/>
      <c r="BT488" s="118"/>
      <c r="BU488" s="118"/>
      <c r="BV488" s="118"/>
      <c r="BW488" s="118"/>
      <c r="BX488" s="118"/>
      <c r="BY488" s="118"/>
      <c r="BZ488" s="118"/>
      <c r="CA488" s="118"/>
      <c r="CB488" s="118"/>
      <c r="CC488" s="118"/>
      <c r="CD488" s="118"/>
      <c r="CE488" s="118"/>
      <c r="CF488" s="118"/>
      <c r="CG488" s="118"/>
      <c r="CH488" s="118"/>
      <c r="CI488" s="118"/>
      <c r="CJ488" s="118"/>
      <c r="CK488" s="118"/>
      <c r="CL488" s="118"/>
      <c r="CM488" s="118"/>
      <c r="CN488" s="118"/>
      <c r="CO488" s="118"/>
      <c r="CP488" s="118"/>
      <c r="CQ488" s="118"/>
      <c r="CR488" s="118"/>
      <c r="CS488" s="118"/>
      <c r="CT488" s="118"/>
      <c r="CU488" s="118"/>
      <c r="CV488" s="118"/>
      <c r="CW488" s="118"/>
      <c r="CX488" s="118"/>
      <c r="CY488" s="118"/>
      <c r="CZ488" s="118"/>
      <c r="DA488" s="118"/>
      <c r="DB488" s="118"/>
      <c r="DC488" s="118"/>
      <c r="DD488" s="118"/>
      <c r="DE488" s="118"/>
      <c r="DF488" s="118"/>
      <c r="DG488" s="118"/>
      <c r="DH488" s="118"/>
      <c r="DI488" s="118"/>
      <c r="DJ488" s="118"/>
      <c r="DK488" s="118"/>
      <c r="DL488" s="118"/>
      <c r="DM488" s="118"/>
      <c r="DN488" s="118"/>
      <c r="DO488" s="118"/>
      <c r="DP488" s="118"/>
      <c r="DQ488" s="118"/>
      <c r="DR488" s="118"/>
      <c r="DS488" s="118"/>
      <c r="DT488" s="118"/>
      <c r="DU488" s="118"/>
      <c r="DV488" s="118"/>
      <c r="DW488" s="118"/>
      <c r="DX488" s="118"/>
      <c r="DY488" s="118"/>
      <c r="DZ488" s="118"/>
      <c r="EA488" s="118"/>
      <c r="EB488" s="118"/>
      <c r="EC488" s="118"/>
      <c r="ED488" s="118"/>
      <c r="EE488" s="118"/>
      <c r="EF488" s="118"/>
      <c r="EG488" s="118"/>
      <c r="EH488" s="118"/>
      <c r="EI488" s="118"/>
      <c r="EJ488" s="118"/>
      <c r="EK488" s="118"/>
      <c r="EL488" s="118"/>
      <c r="EM488" s="118"/>
      <c r="EN488" s="118"/>
      <c r="EO488" s="118"/>
      <c r="EP488" s="118"/>
      <c r="EQ488" s="118"/>
      <c r="ER488" s="118"/>
      <c r="ES488" s="118"/>
      <c r="ET488" s="118"/>
      <c r="EU488" s="118"/>
      <c r="EV488" s="118"/>
      <c r="EW488" s="118"/>
      <c r="EX488" s="118"/>
      <c r="EY488" s="118"/>
      <c r="EZ488" s="118"/>
      <c r="FA488" s="118"/>
      <c r="FB488" s="118"/>
      <c r="FC488" s="118"/>
      <c r="FD488" s="118"/>
      <c r="FE488" s="118"/>
      <c r="FF488" s="118"/>
      <c r="FG488" s="118"/>
      <c r="FH488" s="118"/>
      <c r="FI488" s="118"/>
      <c r="FJ488" s="118"/>
      <c r="FK488" s="118"/>
      <c r="FL488" s="118"/>
      <c r="FM488" s="118"/>
      <c r="FN488" s="118"/>
      <c r="FO488" s="118"/>
      <c r="FP488" s="118"/>
      <c r="FQ488" s="118"/>
      <c r="FR488" s="118"/>
      <c r="FS488" s="118"/>
      <c r="FT488" s="118"/>
      <c r="FU488" s="118"/>
      <c r="FV488" s="118"/>
      <c r="FW488" s="118"/>
      <c r="FX488" s="118"/>
      <c r="FY488" s="118"/>
      <c r="FZ488" s="118"/>
      <c r="GA488" s="118"/>
      <c r="GB488" s="118"/>
      <c r="GC488" s="118"/>
      <c r="GD488" s="118"/>
      <c r="GE488" s="118"/>
      <c r="GF488" s="118"/>
      <c r="GG488" s="118"/>
      <c r="GH488" s="118"/>
      <c r="GI488" s="118"/>
      <c r="GJ488" s="118"/>
      <c r="GK488" s="118"/>
      <c r="GL488" s="118"/>
      <c r="GM488" s="118"/>
      <c r="GN488" s="118"/>
      <c r="GO488" s="118"/>
      <c r="GP488" s="118"/>
      <c r="GQ488" s="118"/>
      <c r="GR488" s="118"/>
      <c r="GS488" s="118"/>
      <c r="GT488" s="118"/>
      <c r="GU488" s="118"/>
      <c r="GV488" s="118"/>
      <c r="GW488" s="118"/>
      <c r="GX488" s="118"/>
      <c r="GY488" s="118"/>
      <c r="GZ488" s="118"/>
      <c r="HA488" s="118"/>
      <c r="HB488" s="118"/>
      <c r="HC488" s="118"/>
      <c r="HD488" s="118"/>
      <c r="HE488" s="118"/>
      <c r="HF488" s="118"/>
      <c r="HG488" s="118"/>
      <c r="HH488" s="118"/>
      <c r="HI488" s="118"/>
      <c r="HJ488" s="118"/>
      <c r="HK488" s="118"/>
      <c r="HL488" s="118"/>
      <c r="HM488" s="118"/>
      <c r="HN488" s="118"/>
      <c r="HO488" s="118"/>
      <c r="HP488" s="118"/>
    </row>
    <row r="489" spans="1:224" s="272" customFormat="1" x14ac:dyDescent="0.25">
      <c r="A489" s="112"/>
      <c r="B489" s="113"/>
      <c r="C489" s="113"/>
      <c r="D489" s="279"/>
      <c r="E489" s="280"/>
      <c r="F489" s="281"/>
      <c r="H489" s="199"/>
      <c r="I489" s="238"/>
      <c r="J489" s="119"/>
      <c r="K489" s="120"/>
      <c r="L489" s="118"/>
      <c r="M489" s="118"/>
      <c r="N489" s="118"/>
      <c r="O489" s="118"/>
      <c r="P489" s="118"/>
      <c r="Q489" s="118"/>
      <c r="R489" s="118"/>
      <c r="S489" s="118"/>
      <c r="T489" s="118"/>
      <c r="U489" s="118"/>
      <c r="V489" s="118"/>
      <c r="W489" s="118"/>
      <c r="X489" s="118"/>
      <c r="Y489" s="118"/>
      <c r="Z489" s="118"/>
      <c r="AA489" s="118"/>
      <c r="AB489" s="118"/>
      <c r="AC489" s="118"/>
      <c r="AD489" s="118"/>
      <c r="AE489" s="118"/>
      <c r="AF489" s="118"/>
      <c r="AG489" s="118"/>
      <c r="AH489" s="118"/>
      <c r="AI489" s="118"/>
      <c r="AJ489" s="118"/>
      <c r="AK489" s="118"/>
      <c r="AL489" s="118"/>
      <c r="AM489" s="118"/>
      <c r="AN489" s="118"/>
      <c r="AO489" s="118"/>
      <c r="AP489" s="118"/>
      <c r="AQ489" s="118"/>
      <c r="AR489" s="118"/>
      <c r="AS489" s="118"/>
      <c r="AT489" s="118"/>
      <c r="AU489" s="118"/>
      <c r="AV489" s="118"/>
      <c r="AW489" s="118"/>
      <c r="AX489" s="118"/>
      <c r="AY489" s="118"/>
      <c r="AZ489" s="118"/>
      <c r="BA489" s="118"/>
      <c r="BB489" s="118"/>
      <c r="BC489" s="118"/>
      <c r="BD489" s="118"/>
      <c r="BE489" s="118"/>
      <c r="BF489" s="118"/>
      <c r="BG489" s="118"/>
      <c r="BH489" s="118"/>
      <c r="BI489" s="118"/>
      <c r="BJ489" s="118"/>
      <c r="BK489" s="118"/>
      <c r="BL489" s="118"/>
      <c r="BM489" s="118"/>
      <c r="BN489" s="118"/>
      <c r="BO489" s="118"/>
      <c r="BP489" s="118"/>
      <c r="BQ489" s="118"/>
      <c r="BR489" s="118"/>
      <c r="BS489" s="118"/>
      <c r="BT489" s="118"/>
      <c r="BU489" s="118"/>
      <c r="BV489" s="118"/>
      <c r="BW489" s="118"/>
      <c r="BX489" s="118"/>
      <c r="BY489" s="118"/>
      <c r="BZ489" s="118"/>
      <c r="CA489" s="118"/>
      <c r="CB489" s="118"/>
      <c r="CC489" s="118"/>
      <c r="CD489" s="118"/>
      <c r="CE489" s="118"/>
      <c r="CF489" s="118"/>
      <c r="CG489" s="118"/>
      <c r="CH489" s="118"/>
      <c r="CI489" s="118"/>
      <c r="CJ489" s="118"/>
      <c r="CK489" s="118"/>
      <c r="CL489" s="118"/>
      <c r="CM489" s="118"/>
      <c r="CN489" s="118"/>
      <c r="CO489" s="118"/>
      <c r="CP489" s="118"/>
      <c r="CQ489" s="118"/>
      <c r="CR489" s="118"/>
      <c r="CS489" s="118"/>
      <c r="CT489" s="118"/>
      <c r="CU489" s="118"/>
      <c r="CV489" s="118"/>
      <c r="CW489" s="118"/>
      <c r="CX489" s="118"/>
      <c r="CY489" s="118"/>
      <c r="CZ489" s="118"/>
      <c r="DA489" s="118"/>
      <c r="DB489" s="118"/>
      <c r="DC489" s="118"/>
      <c r="DD489" s="118"/>
      <c r="DE489" s="118"/>
      <c r="DF489" s="118"/>
      <c r="DG489" s="118"/>
      <c r="DH489" s="118"/>
      <c r="DI489" s="118"/>
      <c r="DJ489" s="118"/>
      <c r="DK489" s="118"/>
      <c r="DL489" s="118"/>
      <c r="DM489" s="118"/>
      <c r="DN489" s="118"/>
      <c r="DO489" s="118"/>
      <c r="DP489" s="118"/>
      <c r="DQ489" s="118"/>
      <c r="DR489" s="118"/>
      <c r="DS489" s="118"/>
      <c r="DT489" s="118"/>
      <c r="DU489" s="118"/>
      <c r="DV489" s="118"/>
      <c r="DW489" s="118"/>
      <c r="DX489" s="118"/>
      <c r="DY489" s="118"/>
      <c r="DZ489" s="118"/>
      <c r="EA489" s="118"/>
      <c r="EB489" s="118"/>
      <c r="EC489" s="118"/>
      <c r="ED489" s="118"/>
      <c r="EE489" s="118"/>
      <c r="EF489" s="118"/>
      <c r="EG489" s="118"/>
      <c r="EH489" s="118"/>
      <c r="EI489" s="118"/>
      <c r="EJ489" s="118"/>
      <c r="EK489" s="118"/>
      <c r="EL489" s="118"/>
      <c r="EM489" s="118"/>
      <c r="EN489" s="118"/>
      <c r="EO489" s="118"/>
      <c r="EP489" s="118"/>
      <c r="EQ489" s="118"/>
      <c r="ER489" s="118"/>
      <c r="ES489" s="118"/>
      <c r="ET489" s="118"/>
      <c r="EU489" s="118"/>
      <c r="EV489" s="118"/>
      <c r="EW489" s="118"/>
      <c r="EX489" s="118"/>
      <c r="EY489" s="118"/>
      <c r="EZ489" s="118"/>
      <c r="FA489" s="118"/>
      <c r="FB489" s="118"/>
      <c r="FC489" s="118"/>
      <c r="FD489" s="118"/>
      <c r="FE489" s="118"/>
      <c r="FF489" s="118"/>
      <c r="FG489" s="118"/>
      <c r="FH489" s="118"/>
      <c r="FI489" s="118"/>
      <c r="FJ489" s="118"/>
      <c r="FK489" s="118"/>
      <c r="FL489" s="118"/>
      <c r="FM489" s="118"/>
      <c r="FN489" s="118"/>
      <c r="FO489" s="118"/>
      <c r="FP489" s="118"/>
      <c r="FQ489" s="118"/>
      <c r="FR489" s="118"/>
      <c r="FS489" s="118"/>
      <c r="FT489" s="118"/>
      <c r="FU489" s="118"/>
      <c r="FV489" s="118"/>
      <c r="FW489" s="118"/>
      <c r="FX489" s="118"/>
      <c r="FY489" s="118"/>
      <c r="FZ489" s="118"/>
      <c r="GA489" s="118"/>
      <c r="GB489" s="118"/>
      <c r="GC489" s="118"/>
      <c r="GD489" s="118"/>
      <c r="GE489" s="118"/>
      <c r="GF489" s="118"/>
      <c r="GG489" s="118"/>
      <c r="GH489" s="118"/>
      <c r="GI489" s="118"/>
      <c r="GJ489" s="118"/>
      <c r="GK489" s="118"/>
      <c r="GL489" s="118"/>
      <c r="GM489" s="118"/>
      <c r="GN489" s="118"/>
      <c r="GO489" s="118"/>
      <c r="GP489" s="118"/>
      <c r="GQ489" s="118"/>
      <c r="GR489" s="118"/>
      <c r="GS489" s="118"/>
      <c r="GT489" s="118"/>
      <c r="GU489" s="118"/>
      <c r="GV489" s="118"/>
      <c r="GW489" s="118"/>
      <c r="GX489" s="118"/>
      <c r="GY489" s="118"/>
      <c r="GZ489" s="118"/>
      <c r="HA489" s="118"/>
      <c r="HB489" s="118"/>
      <c r="HC489" s="118"/>
      <c r="HD489" s="118"/>
      <c r="HE489" s="118"/>
      <c r="HF489" s="118"/>
      <c r="HG489" s="118"/>
      <c r="HH489" s="118"/>
      <c r="HI489" s="118"/>
      <c r="HJ489" s="118"/>
      <c r="HK489" s="118"/>
      <c r="HL489" s="118"/>
      <c r="HM489" s="118"/>
      <c r="HN489" s="118"/>
      <c r="HO489" s="118"/>
      <c r="HP489" s="118"/>
    </row>
    <row r="490" spans="1:224" s="272" customFormat="1" x14ac:dyDescent="0.25">
      <c r="A490" s="112"/>
      <c r="B490" s="113"/>
      <c r="C490" s="113"/>
      <c r="D490" s="279"/>
      <c r="E490" s="280"/>
      <c r="F490" s="281"/>
      <c r="H490" s="199"/>
      <c r="I490" s="238"/>
      <c r="J490" s="119"/>
      <c r="K490" s="120"/>
      <c r="L490" s="118"/>
      <c r="M490" s="118"/>
      <c r="N490" s="118"/>
      <c r="O490" s="118"/>
      <c r="P490" s="118"/>
      <c r="Q490" s="118"/>
      <c r="R490" s="118"/>
      <c r="S490" s="118"/>
      <c r="T490" s="118"/>
      <c r="U490" s="118"/>
      <c r="V490" s="118"/>
      <c r="W490" s="118"/>
      <c r="X490" s="118"/>
      <c r="Y490" s="118"/>
      <c r="Z490" s="118"/>
      <c r="AA490" s="118"/>
      <c r="AB490" s="118"/>
      <c r="AC490" s="118"/>
      <c r="AD490" s="118"/>
      <c r="AE490" s="118"/>
      <c r="AF490" s="118"/>
      <c r="AG490" s="118"/>
      <c r="AH490" s="118"/>
      <c r="AI490" s="118"/>
      <c r="AJ490" s="118"/>
      <c r="AK490" s="118"/>
      <c r="AL490" s="118"/>
      <c r="AM490" s="118"/>
      <c r="AN490" s="118"/>
      <c r="AO490" s="118"/>
      <c r="AP490" s="118"/>
      <c r="AQ490" s="118"/>
      <c r="AR490" s="118"/>
      <c r="AS490" s="118"/>
      <c r="AT490" s="118"/>
      <c r="AU490" s="118"/>
      <c r="AV490" s="118"/>
      <c r="AW490" s="118"/>
      <c r="AX490" s="118"/>
      <c r="AY490" s="118"/>
      <c r="AZ490" s="118"/>
      <c r="BA490" s="118"/>
      <c r="BB490" s="118"/>
      <c r="BC490" s="118"/>
      <c r="BD490" s="118"/>
      <c r="BE490" s="118"/>
      <c r="BF490" s="118"/>
      <c r="BG490" s="118"/>
      <c r="BH490" s="118"/>
      <c r="BI490" s="118"/>
      <c r="BJ490" s="118"/>
      <c r="BK490" s="118"/>
      <c r="BL490" s="118"/>
      <c r="BM490" s="118"/>
      <c r="BN490" s="118"/>
      <c r="BO490" s="118"/>
      <c r="BP490" s="118"/>
      <c r="BQ490" s="118"/>
      <c r="BR490" s="118"/>
      <c r="BS490" s="118"/>
      <c r="BT490" s="118"/>
      <c r="BU490" s="118"/>
      <c r="BV490" s="118"/>
      <c r="BW490" s="118"/>
      <c r="BX490" s="118"/>
      <c r="BY490" s="118"/>
      <c r="BZ490" s="118"/>
      <c r="CA490" s="118"/>
      <c r="CB490" s="118"/>
      <c r="CC490" s="118"/>
      <c r="CD490" s="118"/>
      <c r="CE490" s="118"/>
      <c r="CF490" s="118"/>
      <c r="CG490" s="118"/>
      <c r="CH490" s="118"/>
      <c r="CI490" s="118"/>
      <c r="CJ490" s="118"/>
      <c r="CK490" s="118"/>
      <c r="CL490" s="118"/>
      <c r="CM490" s="118"/>
      <c r="CN490" s="118"/>
      <c r="CO490" s="118"/>
      <c r="CP490" s="118"/>
      <c r="CQ490" s="118"/>
      <c r="CR490" s="118"/>
      <c r="CS490" s="118"/>
      <c r="CT490" s="118"/>
      <c r="CU490" s="118"/>
      <c r="CV490" s="118"/>
      <c r="CW490" s="118"/>
      <c r="CX490" s="118"/>
      <c r="CY490" s="118"/>
      <c r="CZ490" s="118"/>
      <c r="DA490" s="118"/>
      <c r="DB490" s="118"/>
      <c r="DC490" s="118"/>
      <c r="DD490" s="118"/>
      <c r="DE490" s="118"/>
      <c r="DF490" s="118"/>
      <c r="DG490" s="118"/>
      <c r="DH490" s="118"/>
      <c r="DI490" s="118"/>
      <c r="DJ490" s="118"/>
      <c r="DK490" s="118"/>
      <c r="DL490" s="118"/>
      <c r="DM490" s="118"/>
      <c r="DN490" s="118"/>
      <c r="DO490" s="118"/>
      <c r="DP490" s="118"/>
      <c r="DQ490" s="118"/>
      <c r="DR490" s="118"/>
      <c r="DS490" s="118"/>
      <c r="DT490" s="118"/>
      <c r="DU490" s="118"/>
      <c r="DV490" s="118"/>
      <c r="DW490" s="118"/>
      <c r="DX490" s="118"/>
      <c r="DY490" s="118"/>
      <c r="DZ490" s="118"/>
      <c r="EA490" s="118"/>
      <c r="EB490" s="118"/>
      <c r="EC490" s="118"/>
      <c r="ED490" s="118"/>
      <c r="EE490" s="118"/>
      <c r="EF490" s="118"/>
      <c r="EG490" s="118"/>
      <c r="EH490" s="118"/>
      <c r="EI490" s="118"/>
      <c r="EJ490" s="118"/>
      <c r="EK490" s="118"/>
      <c r="EL490" s="118"/>
      <c r="EM490" s="118"/>
      <c r="EN490" s="118"/>
      <c r="EO490" s="118"/>
      <c r="EP490" s="118"/>
      <c r="EQ490" s="118"/>
      <c r="ER490" s="118"/>
      <c r="ES490" s="118"/>
      <c r="ET490" s="118"/>
      <c r="EU490" s="118"/>
      <c r="EV490" s="118"/>
      <c r="EW490" s="118"/>
      <c r="EX490" s="118"/>
      <c r="EY490" s="118"/>
      <c r="EZ490" s="118"/>
      <c r="FA490" s="118"/>
      <c r="FB490" s="118"/>
      <c r="FC490" s="118"/>
      <c r="FD490" s="118"/>
      <c r="FE490" s="118"/>
      <c r="FF490" s="118"/>
      <c r="FG490" s="118"/>
      <c r="FH490" s="118"/>
      <c r="FI490" s="118"/>
      <c r="FJ490" s="118"/>
      <c r="FK490" s="118"/>
      <c r="FL490" s="118"/>
      <c r="FM490" s="118"/>
      <c r="FN490" s="118"/>
      <c r="FO490" s="118"/>
      <c r="FP490" s="118"/>
      <c r="FQ490" s="118"/>
      <c r="FR490" s="118"/>
      <c r="FS490" s="118"/>
      <c r="FT490" s="118"/>
      <c r="FU490" s="118"/>
      <c r="FV490" s="118"/>
      <c r="FW490" s="118"/>
      <c r="FX490" s="118"/>
      <c r="FY490" s="118"/>
      <c r="FZ490" s="118"/>
      <c r="GA490" s="118"/>
      <c r="GB490" s="118"/>
      <c r="GC490" s="118"/>
      <c r="GD490" s="118"/>
      <c r="GE490" s="118"/>
      <c r="GF490" s="118"/>
      <c r="GG490" s="118"/>
      <c r="GH490" s="118"/>
      <c r="GI490" s="118"/>
      <c r="GJ490" s="118"/>
      <c r="GK490" s="118"/>
      <c r="GL490" s="118"/>
      <c r="GM490" s="118"/>
      <c r="GN490" s="118"/>
      <c r="GO490" s="118"/>
      <c r="GP490" s="118"/>
      <c r="GQ490" s="118"/>
      <c r="GR490" s="118"/>
      <c r="GS490" s="118"/>
      <c r="GT490" s="118"/>
      <c r="GU490" s="118"/>
      <c r="GV490" s="118"/>
      <c r="GW490" s="118"/>
      <c r="GX490" s="118"/>
      <c r="GY490" s="118"/>
      <c r="GZ490" s="118"/>
      <c r="HA490" s="118"/>
      <c r="HB490" s="118"/>
      <c r="HC490" s="118"/>
      <c r="HD490" s="118"/>
      <c r="HE490" s="118"/>
      <c r="HF490" s="118"/>
      <c r="HG490" s="118"/>
      <c r="HH490" s="118"/>
      <c r="HI490" s="118"/>
      <c r="HJ490" s="118"/>
      <c r="HK490" s="118"/>
      <c r="HL490" s="118"/>
      <c r="HM490" s="118"/>
      <c r="HN490" s="118"/>
      <c r="HO490" s="118"/>
      <c r="HP490" s="118"/>
    </row>
    <row r="491" spans="1:224" s="272" customFormat="1" x14ac:dyDescent="0.25">
      <c r="A491" s="112"/>
      <c r="B491" s="113"/>
      <c r="C491" s="113"/>
      <c r="D491" s="279"/>
      <c r="E491" s="280"/>
      <c r="F491" s="281"/>
      <c r="H491" s="199"/>
      <c r="I491" s="238"/>
      <c r="J491" s="119"/>
      <c r="K491" s="120"/>
      <c r="L491" s="118"/>
      <c r="M491" s="118"/>
      <c r="N491" s="118"/>
      <c r="O491" s="118"/>
      <c r="P491" s="118"/>
      <c r="Q491" s="118"/>
      <c r="R491" s="118"/>
      <c r="S491" s="118"/>
      <c r="T491" s="118"/>
      <c r="U491" s="118"/>
      <c r="V491" s="118"/>
      <c r="W491" s="118"/>
      <c r="X491" s="118"/>
      <c r="Y491" s="118"/>
      <c r="Z491" s="118"/>
      <c r="AA491" s="118"/>
      <c r="AB491" s="118"/>
      <c r="AC491" s="118"/>
      <c r="AD491" s="118"/>
      <c r="AE491" s="118"/>
      <c r="AF491" s="118"/>
      <c r="AG491" s="118"/>
      <c r="AH491" s="118"/>
      <c r="AI491" s="118"/>
      <c r="AJ491" s="118"/>
      <c r="AK491" s="118"/>
      <c r="AL491" s="118"/>
      <c r="AM491" s="118"/>
      <c r="AN491" s="118"/>
      <c r="AO491" s="118"/>
      <c r="AP491" s="118"/>
      <c r="AQ491" s="118"/>
      <c r="AR491" s="118"/>
      <c r="AS491" s="118"/>
      <c r="AT491" s="118"/>
      <c r="AU491" s="118"/>
      <c r="AV491" s="118"/>
      <c r="AW491" s="118"/>
      <c r="AX491" s="118"/>
      <c r="AY491" s="118"/>
      <c r="AZ491" s="118"/>
      <c r="BA491" s="118"/>
      <c r="BB491" s="118"/>
      <c r="BC491" s="118"/>
      <c r="BD491" s="118"/>
      <c r="BE491" s="118"/>
      <c r="BF491" s="118"/>
      <c r="BG491" s="118"/>
      <c r="BH491" s="118"/>
      <c r="BI491" s="118"/>
      <c r="BJ491" s="118"/>
      <c r="BK491" s="118"/>
      <c r="BL491" s="118"/>
      <c r="BM491" s="118"/>
      <c r="BN491" s="118"/>
      <c r="BO491" s="118"/>
      <c r="BP491" s="118"/>
      <c r="BQ491" s="118"/>
      <c r="BR491" s="118"/>
      <c r="BS491" s="118"/>
      <c r="BT491" s="118"/>
      <c r="BU491" s="118"/>
      <c r="BV491" s="118"/>
      <c r="BW491" s="118"/>
      <c r="BX491" s="118"/>
      <c r="BY491" s="118"/>
      <c r="BZ491" s="118"/>
      <c r="CA491" s="118"/>
      <c r="CB491" s="118"/>
      <c r="CC491" s="118"/>
      <c r="CD491" s="118"/>
      <c r="CE491" s="118"/>
      <c r="CF491" s="118"/>
      <c r="CG491" s="118"/>
      <c r="CH491" s="118"/>
      <c r="CI491" s="118"/>
      <c r="CJ491" s="118"/>
      <c r="CK491" s="118"/>
      <c r="CL491" s="118"/>
      <c r="CM491" s="118"/>
      <c r="CN491" s="118"/>
      <c r="CO491" s="118"/>
      <c r="CP491" s="118"/>
      <c r="CQ491" s="118"/>
      <c r="CR491" s="118"/>
      <c r="CS491" s="118"/>
      <c r="CT491" s="118"/>
      <c r="CU491" s="118"/>
      <c r="CV491" s="118"/>
      <c r="CW491" s="118"/>
      <c r="CX491" s="118"/>
      <c r="CY491" s="118"/>
      <c r="CZ491" s="118"/>
      <c r="DA491" s="118"/>
      <c r="DB491" s="118"/>
      <c r="DC491" s="118"/>
      <c r="DD491" s="118"/>
      <c r="DE491" s="118"/>
      <c r="DF491" s="118"/>
      <c r="DG491" s="118"/>
      <c r="DH491" s="118"/>
      <c r="DI491" s="118"/>
      <c r="DJ491" s="118"/>
      <c r="DK491" s="118"/>
      <c r="DL491" s="118"/>
      <c r="DM491" s="118"/>
      <c r="DN491" s="118"/>
      <c r="DO491" s="118"/>
      <c r="DP491" s="118"/>
      <c r="DQ491" s="118"/>
      <c r="DR491" s="118"/>
      <c r="DS491" s="118"/>
      <c r="DT491" s="118"/>
      <c r="DU491" s="118"/>
      <c r="DV491" s="118"/>
      <c r="DW491" s="118"/>
      <c r="DX491" s="118"/>
      <c r="DY491" s="118"/>
      <c r="DZ491" s="118"/>
      <c r="EA491" s="118"/>
      <c r="EB491" s="118"/>
      <c r="EC491" s="118"/>
      <c r="ED491" s="118"/>
      <c r="EE491" s="118"/>
      <c r="EF491" s="118"/>
      <c r="EG491" s="118"/>
      <c r="EH491" s="118"/>
      <c r="EI491" s="118"/>
      <c r="EJ491" s="118"/>
      <c r="EK491" s="118"/>
      <c r="EL491" s="118"/>
      <c r="EM491" s="118"/>
      <c r="EN491" s="118"/>
      <c r="EO491" s="118"/>
      <c r="EP491" s="118"/>
      <c r="EQ491" s="118"/>
      <c r="ER491" s="118"/>
      <c r="ES491" s="118"/>
      <c r="ET491" s="118"/>
      <c r="EU491" s="118"/>
      <c r="EV491" s="118"/>
      <c r="EW491" s="118"/>
      <c r="EX491" s="118"/>
      <c r="EY491" s="118"/>
      <c r="EZ491" s="118"/>
      <c r="FA491" s="118"/>
      <c r="FB491" s="118"/>
      <c r="FC491" s="118"/>
      <c r="FD491" s="118"/>
      <c r="FE491" s="118"/>
      <c r="FF491" s="118"/>
      <c r="FG491" s="118"/>
      <c r="FH491" s="118"/>
      <c r="FI491" s="118"/>
      <c r="FJ491" s="118"/>
      <c r="FK491" s="118"/>
      <c r="FL491" s="118"/>
      <c r="FM491" s="118"/>
      <c r="FN491" s="118"/>
      <c r="FO491" s="118"/>
      <c r="FP491" s="118"/>
      <c r="FQ491" s="118"/>
      <c r="FR491" s="118"/>
      <c r="FS491" s="118"/>
      <c r="FT491" s="118"/>
      <c r="FU491" s="118"/>
      <c r="FV491" s="118"/>
      <c r="FW491" s="118"/>
      <c r="FX491" s="118"/>
      <c r="FY491" s="118"/>
      <c r="FZ491" s="118"/>
      <c r="GA491" s="118"/>
      <c r="GB491" s="118"/>
      <c r="GC491" s="118"/>
      <c r="GD491" s="118"/>
      <c r="GE491" s="118"/>
      <c r="GF491" s="118"/>
      <c r="GG491" s="118"/>
      <c r="GH491" s="118"/>
      <c r="GI491" s="118"/>
      <c r="GJ491" s="118"/>
      <c r="GK491" s="118"/>
      <c r="GL491" s="118"/>
      <c r="GM491" s="118"/>
      <c r="GN491" s="118"/>
      <c r="GO491" s="118"/>
      <c r="GP491" s="118"/>
      <c r="GQ491" s="118"/>
      <c r="GR491" s="118"/>
      <c r="GS491" s="118"/>
      <c r="GT491" s="118"/>
      <c r="GU491" s="118"/>
      <c r="GV491" s="118"/>
      <c r="GW491" s="118"/>
      <c r="GX491" s="118"/>
      <c r="GY491" s="118"/>
      <c r="GZ491" s="118"/>
      <c r="HA491" s="118"/>
      <c r="HB491" s="118"/>
      <c r="HC491" s="118"/>
      <c r="HD491" s="118"/>
      <c r="HE491" s="118"/>
      <c r="HF491" s="118"/>
      <c r="HG491" s="118"/>
      <c r="HH491" s="118"/>
      <c r="HI491" s="118"/>
      <c r="HJ491" s="118"/>
      <c r="HK491" s="118"/>
      <c r="HL491" s="118"/>
      <c r="HM491" s="118"/>
      <c r="HN491" s="118"/>
      <c r="HO491" s="118"/>
      <c r="HP491" s="118"/>
    </row>
    <row r="492" spans="1:224" s="272" customFormat="1" ht="15.6" x14ac:dyDescent="0.25">
      <c r="A492" s="112"/>
      <c r="B492" s="113"/>
      <c r="C492" s="113"/>
      <c r="D492" s="275"/>
      <c r="E492" s="276"/>
      <c r="F492" s="277"/>
      <c r="H492" s="199"/>
      <c r="I492" s="238"/>
      <c r="J492" s="119"/>
      <c r="K492" s="120"/>
      <c r="L492" s="118"/>
      <c r="M492" s="118"/>
      <c r="N492" s="118"/>
      <c r="O492" s="118"/>
      <c r="P492" s="118"/>
      <c r="Q492" s="118"/>
      <c r="R492" s="118"/>
      <c r="S492" s="118"/>
      <c r="T492" s="118"/>
      <c r="U492" s="118"/>
      <c r="V492" s="118"/>
      <c r="W492" s="118"/>
      <c r="X492" s="118"/>
      <c r="Y492" s="118"/>
      <c r="Z492" s="118"/>
      <c r="AA492" s="118"/>
      <c r="AB492" s="118"/>
      <c r="AC492" s="118"/>
      <c r="AD492" s="118"/>
      <c r="AE492" s="118"/>
      <c r="AF492" s="118"/>
      <c r="AG492" s="118"/>
      <c r="AH492" s="118"/>
      <c r="AI492" s="118"/>
      <c r="AJ492" s="118"/>
      <c r="AK492" s="118"/>
      <c r="AL492" s="118"/>
      <c r="AM492" s="118"/>
      <c r="AN492" s="118"/>
      <c r="AO492" s="118"/>
      <c r="AP492" s="118"/>
      <c r="AQ492" s="118"/>
      <c r="AR492" s="118"/>
      <c r="AS492" s="118"/>
      <c r="AT492" s="118"/>
      <c r="AU492" s="118"/>
      <c r="AV492" s="118"/>
      <c r="AW492" s="118"/>
      <c r="AX492" s="118"/>
      <c r="AY492" s="118"/>
      <c r="AZ492" s="118"/>
      <c r="BA492" s="118"/>
      <c r="BB492" s="118"/>
      <c r="BC492" s="118"/>
      <c r="BD492" s="118"/>
      <c r="BE492" s="118"/>
      <c r="BF492" s="118"/>
      <c r="BG492" s="118"/>
      <c r="BH492" s="118"/>
      <c r="BI492" s="118"/>
      <c r="BJ492" s="118"/>
      <c r="BK492" s="118"/>
      <c r="BL492" s="118"/>
      <c r="BM492" s="118"/>
      <c r="BN492" s="118"/>
      <c r="BO492" s="118"/>
      <c r="BP492" s="118"/>
      <c r="BQ492" s="118"/>
      <c r="BR492" s="118"/>
      <c r="BS492" s="118"/>
      <c r="BT492" s="118"/>
      <c r="BU492" s="118"/>
      <c r="BV492" s="118"/>
      <c r="BW492" s="118"/>
      <c r="BX492" s="118"/>
      <c r="BY492" s="118"/>
      <c r="BZ492" s="118"/>
      <c r="CA492" s="118"/>
      <c r="CB492" s="118"/>
      <c r="CC492" s="118"/>
      <c r="CD492" s="118"/>
      <c r="CE492" s="118"/>
      <c r="CF492" s="118"/>
      <c r="CG492" s="118"/>
      <c r="CH492" s="118"/>
      <c r="CI492" s="118"/>
      <c r="CJ492" s="118"/>
      <c r="CK492" s="118"/>
      <c r="CL492" s="118"/>
      <c r="CM492" s="118"/>
      <c r="CN492" s="118"/>
      <c r="CO492" s="118"/>
      <c r="CP492" s="118"/>
      <c r="CQ492" s="118"/>
      <c r="CR492" s="118"/>
      <c r="CS492" s="118"/>
      <c r="CT492" s="118"/>
      <c r="CU492" s="118"/>
      <c r="CV492" s="118"/>
      <c r="CW492" s="118"/>
      <c r="CX492" s="118"/>
      <c r="CY492" s="118"/>
      <c r="CZ492" s="118"/>
      <c r="DA492" s="118"/>
      <c r="DB492" s="118"/>
      <c r="DC492" s="118"/>
      <c r="DD492" s="118"/>
      <c r="DE492" s="118"/>
      <c r="DF492" s="118"/>
      <c r="DG492" s="118"/>
      <c r="DH492" s="118"/>
      <c r="DI492" s="118"/>
      <c r="DJ492" s="118"/>
      <c r="DK492" s="118"/>
      <c r="DL492" s="118"/>
      <c r="DM492" s="118"/>
      <c r="DN492" s="118"/>
      <c r="DO492" s="118"/>
      <c r="DP492" s="118"/>
      <c r="DQ492" s="118"/>
      <c r="DR492" s="118"/>
      <c r="DS492" s="118"/>
      <c r="DT492" s="118"/>
      <c r="DU492" s="118"/>
      <c r="DV492" s="118"/>
      <c r="DW492" s="118"/>
      <c r="DX492" s="118"/>
      <c r="DY492" s="118"/>
      <c r="DZ492" s="118"/>
      <c r="EA492" s="118"/>
      <c r="EB492" s="118"/>
      <c r="EC492" s="118"/>
      <c r="ED492" s="118"/>
      <c r="EE492" s="118"/>
      <c r="EF492" s="118"/>
      <c r="EG492" s="118"/>
      <c r="EH492" s="118"/>
      <c r="EI492" s="118"/>
      <c r="EJ492" s="118"/>
      <c r="EK492" s="118"/>
      <c r="EL492" s="118"/>
      <c r="EM492" s="118"/>
      <c r="EN492" s="118"/>
      <c r="EO492" s="118"/>
      <c r="EP492" s="118"/>
      <c r="EQ492" s="118"/>
      <c r="ER492" s="118"/>
      <c r="ES492" s="118"/>
      <c r="ET492" s="118"/>
      <c r="EU492" s="118"/>
      <c r="EV492" s="118"/>
      <c r="EW492" s="118"/>
      <c r="EX492" s="118"/>
      <c r="EY492" s="118"/>
      <c r="EZ492" s="118"/>
      <c r="FA492" s="118"/>
      <c r="FB492" s="118"/>
      <c r="FC492" s="118"/>
      <c r="FD492" s="118"/>
      <c r="FE492" s="118"/>
      <c r="FF492" s="118"/>
      <c r="FG492" s="118"/>
      <c r="FH492" s="118"/>
      <c r="FI492" s="118"/>
      <c r="FJ492" s="118"/>
      <c r="FK492" s="118"/>
      <c r="FL492" s="118"/>
      <c r="FM492" s="118"/>
      <c r="FN492" s="118"/>
      <c r="FO492" s="118"/>
      <c r="FP492" s="118"/>
      <c r="FQ492" s="118"/>
      <c r="FR492" s="118"/>
      <c r="FS492" s="118"/>
      <c r="FT492" s="118"/>
      <c r="FU492" s="118"/>
      <c r="FV492" s="118"/>
      <c r="FW492" s="118"/>
      <c r="FX492" s="118"/>
      <c r="FY492" s="118"/>
      <c r="FZ492" s="118"/>
      <c r="GA492" s="118"/>
      <c r="GB492" s="118"/>
      <c r="GC492" s="118"/>
      <c r="GD492" s="118"/>
      <c r="GE492" s="118"/>
      <c r="GF492" s="118"/>
      <c r="GG492" s="118"/>
      <c r="GH492" s="118"/>
      <c r="GI492" s="118"/>
      <c r="GJ492" s="118"/>
      <c r="GK492" s="118"/>
      <c r="GL492" s="118"/>
      <c r="GM492" s="118"/>
      <c r="GN492" s="118"/>
      <c r="GO492" s="118"/>
      <c r="GP492" s="118"/>
      <c r="GQ492" s="118"/>
      <c r="GR492" s="118"/>
      <c r="GS492" s="118"/>
      <c r="GT492" s="118"/>
      <c r="GU492" s="118"/>
      <c r="GV492" s="118"/>
      <c r="GW492" s="118"/>
      <c r="GX492" s="118"/>
      <c r="GY492" s="118"/>
      <c r="GZ492" s="118"/>
      <c r="HA492" s="118"/>
      <c r="HB492" s="118"/>
      <c r="HC492" s="118"/>
      <c r="HD492" s="118"/>
      <c r="HE492" s="118"/>
      <c r="HF492" s="118"/>
      <c r="HG492" s="118"/>
      <c r="HH492" s="118"/>
      <c r="HI492" s="118"/>
      <c r="HJ492" s="118"/>
      <c r="HK492" s="118"/>
      <c r="HL492" s="118"/>
      <c r="HM492" s="118"/>
      <c r="HN492" s="118"/>
      <c r="HO492" s="118"/>
      <c r="HP492" s="118"/>
    </row>
    <row r="493" spans="1:224" s="272" customFormat="1" ht="15.6" x14ac:dyDescent="0.25">
      <c r="A493" s="112"/>
      <c r="B493" s="113"/>
      <c r="C493" s="113"/>
      <c r="D493" s="275"/>
      <c r="E493" s="276"/>
      <c r="F493" s="277"/>
      <c r="H493" s="199"/>
      <c r="I493" s="238"/>
      <c r="J493" s="119"/>
      <c r="K493" s="120"/>
      <c r="L493" s="118"/>
      <c r="M493" s="118"/>
      <c r="N493" s="118"/>
      <c r="O493" s="118"/>
      <c r="P493" s="118"/>
      <c r="Q493" s="118"/>
      <c r="R493" s="118"/>
      <c r="S493" s="118"/>
      <c r="T493" s="118"/>
      <c r="U493" s="118"/>
      <c r="V493" s="118"/>
      <c r="W493" s="118"/>
      <c r="X493" s="118"/>
      <c r="Y493" s="118"/>
      <c r="Z493" s="118"/>
      <c r="AA493" s="118"/>
      <c r="AB493" s="118"/>
      <c r="AC493" s="118"/>
      <c r="AD493" s="118"/>
      <c r="AE493" s="118"/>
      <c r="AF493" s="118"/>
      <c r="AG493" s="118"/>
      <c r="AH493" s="118"/>
      <c r="AI493" s="118"/>
      <c r="AJ493" s="118"/>
      <c r="AK493" s="118"/>
      <c r="AL493" s="118"/>
      <c r="AM493" s="118"/>
      <c r="AN493" s="118"/>
      <c r="AO493" s="118"/>
      <c r="AP493" s="118"/>
      <c r="AQ493" s="118"/>
      <c r="AR493" s="118"/>
      <c r="AS493" s="118"/>
      <c r="AT493" s="118"/>
      <c r="AU493" s="118"/>
      <c r="AV493" s="118"/>
      <c r="AW493" s="118"/>
      <c r="AX493" s="118"/>
      <c r="AY493" s="118"/>
      <c r="AZ493" s="118"/>
      <c r="BA493" s="118"/>
      <c r="BB493" s="118"/>
      <c r="BC493" s="118"/>
      <c r="BD493" s="118"/>
      <c r="BE493" s="118"/>
      <c r="BF493" s="118"/>
      <c r="BG493" s="118"/>
      <c r="BH493" s="118"/>
      <c r="BI493" s="118"/>
      <c r="BJ493" s="118"/>
      <c r="BK493" s="118"/>
      <c r="BL493" s="118"/>
      <c r="BM493" s="118"/>
      <c r="BN493" s="118"/>
      <c r="BO493" s="118"/>
      <c r="BP493" s="118"/>
      <c r="BQ493" s="118"/>
      <c r="BR493" s="118"/>
      <c r="BS493" s="118"/>
      <c r="BT493" s="118"/>
      <c r="BU493" s="118"/>
      <c r="BV493" s="118"/>
      <c r="BW493" s="118"/>
      <c r="BX493" s="118"/>
      <c r="BY493" s="118"/>
      <c r="BZ493" s="118"/>
      <c r="CA493" s="118"/>
      <c r="CB493" s="118"/>
      <c r="CC493" s="118"/>
      <c r="CD493" s="118"/>
      <c r="CE493" s="118"/>
      <c r="CF493" s="118"/>
      <c r="CG493" s="118"/>
      <c r="CH493" s="118"/>
      <c r="CI493" s="118"/>
      <c r="CJ493" s="118"/>
      <c r="CK493" s="118"/>
      <c r="CL493" s="118"/>
      <c r="CM493" s="118"/>
      <c r="CN493" s="118"/>
      <c r="CO493" s="118"/>
      <c r="CP493" s="118"/>
      <c r="CQ493" s="118"/>
      <c r="CR493" s="118"/>
      <c r="CS493" s="118"/>
      <c r="CT493" s="118"/>
      <c r="CU493" s="118"/>
      <c r="CV493" s="118"/>
      <c r="CW493" s="118"/>
      <c r="CX493" s="118"/>
      <c r="CY493" s="118"/>
      <c r="CZ493" s="118"/>
      <c r="DA493" s="118"/>
      <c r="DB493" s="118"/>
      <c r="DC493" s="118"/>
      <c r="DD493" s="118"/>
      <c r="DE493" s="118"/>
      <c r="DF493" s="118"/>
      <c r="DG493" s="118"/>
      <c r="DH493" s="118"/>
      <c r="DI493" s="118"/>
      <c r="DJ493" s="118"/>
      <c r="DK493" s="118"/>
      <c r="DL493" s="118"/>
      <c r="DM493" s="118"/>
      <c r="DN493" s="118"/>
      <c r="DO493" s="118"/>
      <c r="DP493" s="118"/>
      <c r="DQ493" s="118"/>
      <c r="DR493" s="118"/>
      <c r="DS493" s="118"/>
      <c r="DT493" s="118"/>
      <c r="DU493" s="118"/>
      <c r="DV493" s="118"/>
      <c r="DW493" s="118"/>
      <c r="DX493" s="118"/>
      <c r="DY493" s="118"/>
      <c r="DZ493" s="118"/>
      <c r="EA493" s="118"/>
      <c r="EB493" s="118"/>
      <c r="EC493" s="118"/>
      <c r="ED493" s="118"/>
      <c r="EE493" s="118"/>
      <c r="EF493" s="118"/>
      <c r="EG493" s="118"/>
      <c r="EH493" s="118"/>
      <c r="EI493" s="118"/>
      <c r="EJ493" s="118"/>
      <c r="EK493" s="118"/>
      <c r="EL493" s="118"/>
      <c r="EM493" s="118"/>
      <c r="EN493" s="118"/>
      <c r="EO493" s="118"/>
      <c r="EP493" s="118"/>
      <c r="EQ493" s="118"/>
      <c r="ER493" s="118"/>
      <c r="ES493" s="118"/>
      <c r="ET493" s="118"/>
      <c r="EU493" s="118"/>
      <c r="EV493" s="118"/>
      <c r="EW493" s="118"/>
      <c r="EX493" s="118"/>
      <c r="EY493" s="118"/>
      <c r="EZ493" s="118"/>
      <c r="FA493" s="118"/>
      <c r="FB493" s="118"/>
      <c r="FC493" s="118"/>
      <c r="FD493" s="118"/>
      <c r="FE493" s="118"/>
      <c r="FF493" s="118"/>
      <c r="FG493" s="118"/>
      <c r="FH493" s="118"/>
      <c r="FI493" s="118"/>
      <c r="FJ493" s="118"/>
      <c r="FK493" s="118"/>
      <c r="FL493" s="118"/>
      <c r="FM493" s="118"/>
      <c r="FN493" s="118"/>
      <c r="FO493" s="118"/>
      <c r="FP493" s="118"/>
      <c r="FQ493" s="118"/>
      <c r="FR493" s="118"/>
      <c r="FS493" s="118"/>
      <c r="FT493" s="118"/>
      <c r="FU493" s="118"/>
      <c r="FV493" s="118"/>
      <c r="FW493" s="118"/>
      <c r="FX493" s="118"/>
      <c r="FY493" s="118"/>
      <c r="FZ493" s="118"/>
      <c r="GA493" s="118"/>
      <c r="GB493" s="118"/>
      <c r="GC493" s="118"/>
      <c r="GD493" s="118"/>
      <c r="GE493" s="118"/>
      <c r="GF493" s="118"/>
      <c r="GG493" s="118"/>
      <c r="GH493" s="118"/>
      <c r="GI493" s="118"/>
      <c r="GJ493" s="118"/>
      <c r="GK493" s="118"/>
      <c r="GL493" s="118"/>
      <c r="GM493" s="118"/>
      <c r="GN493" s="118"/>
      <c r="GO493" s="118"/>
      <c r="GP493" s="118"/>
      <c r="GQ493" s="118"/>
      <c r="GR493" s="118"/>
      <c r="GS493" s="118"/>
      <c r="GT493" s="118"/>
      <c r="GU493" s="118"/>
      <c r="GV493" s="118"/>
      <c r="GW493" s="118"/>
      <c r="GX493" s="118"/>
      <c r="GY493" s="118"/>
      <c r="GZ493" s="118"/>
      <c r="HA493" s="118"/>
      <c r="HB493" s="118"/>
      <c r="HC493" s="118"/>
      <c r="HD493" s="118"/>
      <c r="HE493" s="118"/>
      <c r="HF493" s="118"/>
      <c r="HG493" s="118"/>
      <c r="HH493" s="118"/>
      <c r="HI493" s="118"/>
      <c r="HJ493" s="118"/>
      <c r="HK493" s="118"/>
      <c r="HL493" s="118"/>
      <c r="HM493" s="118"/>
      <c r="HN493" s="118"/>
      <c r="HO493" s="118"/>
      <c r="HP493" s="118"/>
    </row>
    <row r="494" spans="1:224" s="272" customFormat="1" ht="15.6" x14ac:dyDescent="0.25">
      <c r="A494" s="112"/>
      <c r="B494" s="283"/>
      <c r="C494" s="113"/>
      <c r="D494" s="279"/>
      <c r="E494" s="280"/>
      <c r="F494" s="281"/>
      <c r="H494" s="199"/>
      <c r="I494" s="238"/>
      <c r="J494" s="119"/>
      <c r="K494" s="120"/>
      <c r="L494" s="118"/>
      <c r="M494" s="118"/>
      <c r="N494" s="118"/>
      <c r="O494" s="118"/>
      <c r="P494" s="118"/>
      <c r="Q494" s="118"/>
      <c r="R494" s="118"/>
      <c r="S494" s="118"/>
      <c r="T494" s="118"/>
      <c r="U494" s="118"/>
      <c r="V494" s="118"/>
      <c r="W494" s="118"/>
      <c r="X494" s="118"/>
      <c r="Y494" s="118"/>
      <c r="Z494" s="118"/>
      <c r="AA494" s="118"/>
      <c r="AB494" s="118"/>
      <c r="AC494" s="118"/>
      <c r="AD494" s="118"/>
      <c r="AE494" s="118"/>
      <c r="AF494" s="118"/>
      <c r="AG494" s="118"/>
      <c r="AH494" s="118"/>
      <c r="AI494" s="118"/>
      <c r="AJ494" s="118"/>
      <c r="AK494" s="118"/>
      <c r="AL494" s="118"/>
      <c r="AM494" s="118"/>
      <c r="AN494" s="118"/>
      <c r="AO494" s="118"/>
      <c r="AP494" s="118"/>
      <c r="AQ494" s="118"/>
      <c r="AR494" s="118"/>
      <c r="AS494" s="118"/>
      <c r="AT494" s="118"/>
      <c r="AU494" s="118"/>
      <c r="AV494" s="118"/>
      <c r="AW494" s="118"/>
      <c r="AX494" s="118"/>
      <c r="AY494" s="118"/>
      <c r="AZ494" s="118"/>
      <c r="BA494" s="118"/>
      <c r="BB494" s="118"/>
      <c r="BC494" s="118"/>
      <c r="BD494" s="118"/>
      <c r="BE494" s="118"/>
      <c r="BF494" s="118"/>
      <c r="BG494" s="118"/>
      <c r="BH494" s="118"/>
      <c r="BI494" s="118"/>
      <c r="BJ494" s="118"/>
      <c r="BK494" s="118"/>
      <c r="BL494" s="118"/>
      <c r="BM494" s="118"/>
      <c r="BN494" s="118"/>
      <c r="BO494" s="118"/>
      <c r="BP494" s="118"/>
      <c r="BQ494" s="118"/>
      <c r="BR494" s="118"/>
      <c r="BS494" s="118"/>
      <c r="BT494" s="118"/>
      <c r="BU494" s="118"/>
      <c r="BV494" s="118"/>
      <c r="BW494" s="118"/>
      <c r="BX494" s="118"/>
      <c r="BY494" s="118"/>
      <c r="BZ494" s="118"/>
      <c r="CA494" s="118"/>
      <c r="CB494" s="118"/>
      <c r="CC494" s="118"/>
      <c r="CD494" s="118"/>
      <c r="CE494" s="118"/>
      <c r="CF494" s="118"/>
      <c r="CG494" s="118"/>
      <c r="CH494" s="118"/>
      <c r="CI494" s="118"/>
      <c r="CJ494" s="118"/>
      <c r="CK494" s="118"/>
      <c r="CL494" s="118"/>
      <c r="CM494" s="118"/>
      <c r="CN494" s="118"/>
      <c r="CO494" s="118"/>
      <c r="CP494" s="118"/>
      <c r="CQ494" s="118"/>
      <c r="CR494" s="118"/>
      <c r="CS494" s="118"/>
      <c r="CT494" s="118"/>
      <c r="CU494" s="118"/>
      <c r="CV494" s="118"/>
      <c r="CW494" s="118"/>
      <c r="CX494" s="118"/>
      <c r="CY494" s="118"/>
      <c r="CZ494" s="118"/>
      <c r="DA494" s="118"/>
      <c r="DB494" s="118"/>
      <c r="DC494" s="118"/>
      <c r="DD494" s="118"/>
      <c r="DE494" s="118"/>
      <c r="DF494" s="118"/>
      <c r="DG494" s="118"/>
      <c r="DH494" s="118"/>
      <c r="DI494" s="118"/>
      <c r="DJ494" s="118"/>
      <c r="DK494" s="118"/>
      <c r="DL494" s="118"/>
      <c r="DM494" s="118"/>
      <c r="DN494" s="118"/>
      <c r="DO494" s="118"/>
      <c r="DP494" s="118"/>
      <c r="DQ494" s="118"/>
      <c r="DR494" s="118"/>
      <c r="DS494" s="118"/>
      <c r="DT494" s="118"/>
      <c r="DU494" s="118"/>
      <c r="DV494" s="118"/>
      <c r="DW494" s="118"/>
      <c r="DX494" s="118"/>
      <c r="DY494" s="118"/>
      <c r="DZ494" s="118"/>
      <c r="EA494" s="118"/>
      <c r="EB494" s="118"/>
      <c r="EC494" s="118"/>
      <c r="ED494" s="118"/>
      <c r="EE494" s="118"/>
      <c r="EF494" s="118"/>
      <c r="EG494" s="118"/>
      <c r="EH494" s="118"/>
      <c r="EI494" s="118"/>
      <c r="EJ494" s="118"/>
      <c r="EK494" s="118"/>
      <c r="EL494" s="118"/>
      <c r="EM494" s="118"/>
      <c r="EN494" s="118"/>
      <c r="EO494" s="118"/>
      <c r="EP494" s="118"/>
      <c r="EQ494" s="118"/>
      <c r="ER494" s="118"/>
      <c r="ES494" s="118"/>
      <c r="ET494" s="118"/>
      <c r="EU494" s="118"/>
      <c r="EV494" s="118"/>
      <c r="EW494" s="118"/>
      <c r="EX494" s="118"/>
      <c r="EY494" s="118"/>
      <c r="EZ494" s="118"/>
      <c r="FA494" s="118"/>
      <c r="FB494" s="118"/>
      <c r="FC494" s="118"/>
      <c r="FD494" s="118"/>
      <c r="FE494" s="118"/>
      <c r="FF494" s="118"/>
      <c r="FG494" s="118"/>
      <c r="FH494" s="118"/>
      <c r="FI494" s="118"/>
      <c r="FJ494" s="118"/>
      <c r="FK494" s="118"/>
      <c r="FL494" s="118"/>
      <c r="FM494" s="118"/>
      <c r="FN494" s="118"/>
      <c r="FO494" s="118"/>
      <c r="FP494" s="118"/>
      <c r="FQ494" s="118"/>
      <c r="FR494" s="118"/>
      <c r="FS494" s="118"/>
      <c r="FT494" s="118"/>
      <c r="FU494" s="118"/>
      <c r="FV494" s="118"/>
      <c r="FW494" s="118"/>
      <c r="FX494" s="118"/>
      <c r="FY494" s="118"/>
      <c r="FZ494" s="118"/>
      <c r="GA494" s="118"/>
      <c r="GB494" s="118"/>
      <c r="GC494" s="118"/>
      <c r="GD494" s="118"/>
      <c r="GE494" s="118"/>
      <c r="GF494" s="118"/>
      <c r="GG494" s="118"/>
      <c r="GH494" s="118"/>
      <c r="GI494" s="118"/>
      <c r="GJ494" s="118"/>
      <c r="GK494" s="118"/>
      <c r="GL494" s="118"/>
      <c r="GM494" s="118"/>
      <c r="GN494" s="118"/>
      <c r="GO494" s="118"/>
      <c r="GP494" s="118"/>
      <c r="GQ494" s="118"/>
      <c r="GR494" s="118"/>
      <c r="GS494" s="118"/>
      <c r="GT494" s="118"/>
      <c r="GU494" s="118"/>
      <c r="GV494" s="118"/>
      <c r="GW494" s="118"/>
      <c r="GX494" s="118"/>
      <c r="GY494" s="118"/>
      <c r="GZ494" s="118"/>
      <c r="HA494" s="118"/>
      <c r="HB494" s="118"/>
      <c r="HC494" s="118"/>
      <c r="HD494" s="118"/>
      <c r="HE494" s="118"/>
      <c r="HF494" s="118"/>
      <c r="HG494" s="118"/>
      <c r="HH494" s="118"/>
      <c r="HI494" s="118"/>
      <c r="HJ494" s="118"/>
      <c r="HK494" s="118"/>
      <c r="HL494" s="118"/>
      <c r="HM494" s="118"/>
      <c r="HN494" s="118"/>
      <c r="HO494" s="118"/>
      <c r="HP494" s="118"/>
    </row>
    <row r="495" spans="1:224" s="272" customFormat="1" ht="17.399999999999999" x14ac:dyDescent="0.25">
      <c r="A495" s="112"/>
      <c r="B495" s="269"/>
      <c r="C495" s="113"/>
      <c r="D495" s="270"/>
      <c r="E495" s="271"/>
      <c r="F495" s="270"/>
      <c r="H495" s="199"/>
      <c r="I495" s="238"/>
      <c r="J495" s="119"/>
      <c r="K495" s="120"/>
      <c r="L495" s="118"/>
      <c r="M495" s="118"/>
      <c r="N495" s="118"/>
      <c r="O495" s="118"/>
      <c r="P495" s="118"/>
      <c r="Q495" s="118"/>
      <c r="R495" s="118"/>
      <c r="S495" s="118"/>
      <c r="T495" s="118"/>
      <c r="U495" s="118"/>
      <c r="V495" s="118"/>
      <c r="W495" s="118"/>
      <c r="X495" s="118"/>
      <c r="Y495" s="118"/>
      <c r="Z495" s="118"/>
      <c r="AA495" s="118"/>
      <c r="AB495" s="118"/>
      <c r="AC495" s="118"/>
      <c r="AD495" s="118"/>
      <c r="AE495" s="118"/>
      <c r="AF495" s="118"/>
      <c r="AG495" s="118"/>
      <c r="AH495" s="118"/>
      <c r="AI495" s="118"/>
      <c r="AJ495" s="118"/>
      <c r="AK495" s="118"/>
      <c r="AL495" s="118"/>
      <c r="AM495" s="118"/>
      <c r="AN495" s="118"/>
      <c r="AO495" s="118"/>
      <c r="AP495" s="118"/>
      <c r="AQ495" s="118"/>
      <c r="AR495" s="118"/>
      <c r="AS495" s="118"/>
      <c r="AT495" s="118"/>
      <c r="AU495" s="118"/>
      <c r="AV495" s="118"/>
      <c r="AW495" s="118"/>
      <c r="AX495" s="118"/>
      <c r="AY495" s="118"/>
      <c r="AZ495" s="118"/>
      <c r="BA495" s="118"/>
      <c r="BB495" s="118"/>
      <c r="BC495" s="118"/>
      <c r="BD495" s="118"/>
      <c r="BE495" s="118"/>
      <c r="BF495" s="118"/>
      <c r="BG495" s="118"/>
      <c r="BH495" s="118"/>
      <c r="BI495" s="118"/>
      <c r="BJ495" s="118"/>
      <c r="BK495" s="118"/>
      <c r="BL495" s="118"/>
      <c r="BM495" s="118"/>
      <c r="BN495" s="118"/>
      <c r="BO495" s="118"/>
      <c r="BP495" s="118"/>
      <c r="BQ495" s="118"/>
      <c r="BR495" s="118"/>
      <c r="BS495" s="118"/>
      <c r="BT495" s="118"/>
      <c r="BU495" s="118"/>
      <c r="BV495" s="118"/>
      <c r="BW495" s="118"/>
      <c r="BX495" s="118"/>
      <c r="BY495" s="118"/>
      <c r="BZ495" s="118"/>
      <c r="CA495" s="118"/>
      <c r="CB495" s="118"/>
      <c r="CC495" s="118"/>
      <c r="CD495" s="118"/>
      <c r="CE495" s="118"/>
      <c r="CF495" s="118"/>
      <c r="CG495" s="118"/>
      <c r="CH495" s="118"/>
      <c r="CI495" s="118"/>
      <c r="CJ495" s="118"/>
      <c r="CK495" s="118"/>
      <c r="CL495" s="118"/>
      <c r="CM495" s="118"/>
      <c r="CN495" s="118"/>
      <c r="CO495" s="118"/>
      <c r="CP495" s="118"/>
      <c r="CQ495" s="118"/>
      <c r="CR495" s="118"/>
      <c r="CS495" s="118"/>
      <c r="CT495" s="118"/>
      <c r="CU495" s="118"/>
      <c r="CV495" s="118"/>
      <c r="CW495" s="118"/>
      <c r="CX495" s="118"/>
      <c r="CY495" s="118"/>
      <c r="CZ495" s="118"/>
      <c r="DA495" s="118"/>
      <c r="DB495" s="118"/>
      <c r="DC495" s="118"/>
      <c r="DD495" s="118"/>
      <c r="DE495" s="118"/>
      <c r="DF495" s="118"/>
      <c r="DG495" s="118"/>
      <c r="DH495" s="118"/>
      <c r="DI495" s="118"/>
      <c r="DJ495" s="118"/>
      <c r="DK495" s="118"/>
      <c r="DL495" s="118"/>
      <c r="DM495" s="118"/>
      <c r="DN495" s="118"/>
      <c r="DO495" s="118"/>
      <c r="DP495" s="118"/>
      <c r="DQ495" s="118"/>
      <c r="DR495" s="118"/>
      <c r="DS495" s="118"/>
      <c r="DT495" s="118"/>
      <c r="DU495" s="118"/>
      <c r="DV495" s="118"/>
      <c r="DW495" s="118"/>
      <c r="DX495" s="118"/>
      <c r="DY495" s="118"/>
      <c r="DZ495" s="118"/>
      <c r="EA495" s="118"/>
      <c r="EB495" s="118"/>
      <c r="EC495" s="118"/>
      <c r="ED495" s="118"/>
      <c r="EE495" s="118"/>
      <c r="EF495" s="118"/>
      <c r="EG495" s="118"/>
      <c r="EH495" s="118"/>
      <c r="EI495" s="118"/>
      <c r="EJ495" s="118"/>
      <c r="EK495" s="118"/>
      <c r="EL495" s="118"/>
      <c r="EM495" s="118"/>
      <c r="EN495" s="118"/>
      <c r="EO495" s="118"/>
      <c r="EP495" s="118"/>
      <c r="EQ495" s="118"/>
      <c r="ER495" s="118"/>
      <c r="ES495" s="118"/>
      <c r="ET495" s="118"/>
      <c r="EU495" s="118"/>
      <c r="EV495" s="118"/>
      <c r="EW495" s="118"/>
      <c r="EX495" s="118"/>
      <c r="EY495" s="118"/>
      <c r="EZ495" s="118"/>
      <c r="FA495" s="118"/>
      <c r="FB495" s="118"/>
      <c r="FC495" s="118"/>
      <c r="FD495" s="118"/>
      <c r="FE495" s="118"/>
      <c r="FF495" s="118"/>
      <c r="FG495" s="118"/>
      <c r="FH495" s="118"/>
      <c r="FI495" s="118"/>
      <c r="FJ495" s="118"/>
      <c r="FK495" s="118"/>
      <c r="FL495" s="118"/>
      <c r="FM495" s="118"/>
      <c r="FN495" s="118"/>
      <c r="FO495" s="118"/>
      <c r="FP495" s="118"/>
      <c r="FQ495" s="118"/>
      <c r="FR495" s="118"/>
      <c r="FS495" s="118"/>
      <c r="FT495" s="118"/>
      <c r="FU495" s="118"/>
      <c r="FV495" s="118"/>
      <c r="FW495" s="118"/>
      <c r="FX495" s="118"/>
      <c r="FY495" s="118"/>
      <c r="FZ495" s="118"/>
      <c r="GA495" s="118"/>
      <c r="GB495" s="118"/>
      <c r="GC495" s="118"/>
      <c r="GD495" s="118"/>
      <c r="GE495" s="118"/>
      <c r="GF495" s="118"/>
      <c r="GG495" s="118"/>
      <c r="GH495" s="118"/>
      <c r="GI495" s="118"/>
      <c r="GJ495" s="118"/>
      <c r="GK495" s="118"/>
      <c r="GL495" s="118"/>
      <c r="GM495" s="118"/>
      <c r="GN495" s="118"/>
      <c r="GO495" s="118"/>
      <c r="GP495" s="118"/>
      <c r="GQ495" s="118"/>
      <c r="GR495" s="118"/>
      <c r="GS495" s="118"/>
      <c r="GT495" s="118"/>
      <c r="GU495" s="118"/>
      <c r="GV495" s="118"/>
      <c r="GW495" s="118"/>
      <c r="GX495" s="118"/>
      <c r="GY495" s="118"/>
      <c r="GZ495" s="118"/>
      <c r="HA495" s="118"/>
      <c r="HB495" s="118"/>
      <c r="HC495" s="118"/>
      <c r="HD495" s="118"/>
      <c r="HE495" s="118"/>
      <c r="HF495" s="118"/>
      <c r="HG495" s="118"/>
      <c r="HH495" s="118"/>
      <c r="HI495" s="118"/>
      <c r="HJ495" s="118"/>
      <c r="HK495" s="118"/>
      <c r="HL495" s="118"/>
      <c r="HM495" s="118"/>
      <c r="HN495" s="118"/>
      <c r="HO495" s="118"/>
      <c r="HP495" s="118"/>
    </row>
    <row r="496" spans="1:224" s="272" customFormat="1" ht="15.6" x14ac:dyDescent="0.25">
      <c r="A496" s="112"/>
      <c r="B496" s="113"/>
      <c r="C496" s="113"/>
      <c r="D496" s="275"/>
      <c r="E496" s="276"/>
      <c r="F496" s="277"/>
      <c r="H496" s="199"/>
      <c r="I496" s="238"/>
      <c r="J496" s="119"/>
      <c r="K496" s="120"/>
      <c r="L496" s="118"/>
      <c r="M496" s="118"/>
      <c r="N496" s="118"/>
      <c r="O496" s="118"/>
      <c r="P496" s="118"/>
      <c r="Q496" s="118"/>
      <c r="R496" s="118"/>
      <c r="S496" s="118"/>
      <c r="T496" s="118"/>
      <c r="U496" s="118"/>
      <c r="V496" s="118"/>
      <c r="W496" s="118"/>
      <c r="X496" s="118"/>
      <c r="Y496" s="118"/>
      <c r="Z496" s="118"/>
      <c r="AA496" s="118"/>
      <c r="AB496" s="118"/>
      <c r="AC496" s="118"/>
      <c r="AD496" s="118"/>
      <c r="AE496" s="118"/>
      <c r="AF496" s="118"/>
      <c r="AG496" s="118"/>
      <c r="AH496" s="118"/>
      <c r="AI496" s="118"/>
      <c r="AJ496" s="118"/>
      <c r="AK496" s="118"/>
      <c r="AL496" s="118"/>
      <c r="AM496" s="118"/>
      <c r="AN496" s="118"/>
      <c r="AO496" s="118"/>
      <c r="AP496" s="118"/>
      <c r="AQ496" s="118"/>
      <c r="AR496" s="118"/>
      <c r="AS496" s="118"/>
      <c r="AT496" s="118"/>
      <c r="AU496" s="118"/>
      <c r="AV496" s="118"/>
      <c r="AW496" s="118"/>
      <c r="AX496" s="118"/>
      <c r="AY496" s="118"/>
      <c r="AZ496" s="118"/>
      <c r="BA496" s="118"/>
      <c r="BB496" s="118"/>
      <c r="BC496" s="118"/>
      <c r="BD496" s="118"/>
      <c r="BE496" s="118"/>
      <c r="BF496" s="118"/>
      <c r="BG496" s="118"/>
      <c r="BH496" s="118"/>
      <c r="BI496" s="118"/>
      <c r="BJ496" s="118"/>
      <c r="BK496" s="118"/>
      <c r="BL496" s="118"/>
      <c r="BM496" s="118"/>
      <c r="BN496" s="118"/>
      <c r="BO496" s="118"/>
      <c r="BP496" s="118"/>
      <c r="BQ496" s="118"/>
      <c r="BR496" s="118"/>
      <c r="BS496" s="118"/>
      <c r="BT496" s="118"/>
      <c r="BU496" s="118"/>
      <c r="BV496" s="118"/>
      <c r="BW496" s="118"/>
      <c r="BX496" s="118"/>
      <c r="BY496" s="118"/>
      <c r="BZ496" s="118"/>
      <c r="CA496" s="118"/>
      <c r="CB496" s="118"/>
      <c r="CC496" s="118"/>
      <c r="CD496" s="118"/>
      <c r="CE496" s="118"/>
      <c r="CF496" s="118"/>
      <c r="CG496" s="118"/>
      <c r="CH496" s="118"/>
      <c r="CI496" s="118"/>
      <c r="CJ496" s="118"/>
      <c r="CK496" s="118"/>
      <c r="CL496" s="118"/>
      <c r="CM496" s="118"/>
      <c r="CN496" s="118"/>
      <c r="CO496" s="118"/>
      <c r="CP496" s="118"/>
      <c r="CQ496" s="118"/>
      <c r="CR496" s="118"/>
      <c r="CS496" s="118"/>
      <c r="CT496" s="118"/>
      <c r="CU496" s="118"/>
      <c r="CV496" s="118"/>
      <c r="CW496" s="118"/>
      <c r="CX496" s="118"/>
      <c r="CY496" s="118"/>
      <c r="CZ496" s="118"/>
      <c r="DA496" s="118"/>
      <c r="DB496" s="118"/>
      <c r="DC496" s="118"/>
      <c r="DD496" s="118"/>
      <c r="DE496" s="118"/>
      <c r="DF496" s="118"/>
      <c r="DG496" s="118"/>
      <c r="DH496" s="118"/>
      <c r="DI496" s="118"/>
      <c r="DJ496" s="118"/>
      <c r="DK496" s="118"/>
      <c r="DL496" s="118"/>
      <c r="DM496" s="118"/>
      <c r="DN496" s="118"/>
      <c r="DO496" s="118"/>
      <c r="DP496" s="118"/>
      <c r="DQ496" s="118"/>
      <c r="DR496" s="118"/>
      <c r="DS496" s="118"/>
      <c r="DT496" s="118"/>
      <c r="DU496" s="118"/>
      <c r="DV496" s="118"/>
      <c r="DW496" s="118"/>
      <c r="DX496" s="118"/>
      <c r="DY496" s="118"/>
      <c r="DZ496" s="118"/>
      <c r="EA496" s="118"/>
      <c r="EB496" s="118"/>
      <c r="EC496" s="118"/>
      <c r="ED496" s="118"/>
      <c r="EE496" s="118"/>
      <c r="EF496" s="118"/>
      <c r="EG496" s="118"/>
      <c r="EH496" s="118"/>
      <c r="EI496" s="118"/>
      <c r="EJ496" s="118"/>
      <c r="EK496" s="118"/>
      <c r="EL496" s="118"/>
      <c r="EM496" s="118"/>
      <c r="EN496" s="118"/>
      <c r="EO496" s="118"/>
      <c r="EP496" s="118"/>
      <c r="EQ496" s="118"/>
      <c r="ER496" s="118"/>
      <c r="ES496" s="118"/>
      <c r="ET496" s="118"/>
      <c r="EU496" s="118"/>
      <c r="EV496" s="118"/>
      <c r="EW496" s="118"/>
      <c r="EX496" s="118"/>
      <c r="EY496" s="118"/>
      <c r="EZ496" s="118"/>
      <c r="FA496" s="118"/>
      <c r="FB496" s="118"/>
      <c r="FC496" s="118"/>
      <c r="FD496" s="118"/>
      <c r="FE496" s="118"/>
      <c r="FF496" s="118"/>
      <c r="FG496" s="118"/>
      <c r="FH496" s="118"/>
      <c r="FI496" s="118"/>
      <c r="FJ496" s="118"/>
      <c r="FK496" s="118"/>
      <c r="FL496" s="118"/>
      <c r="FM496" s="118"/>
      <c r="FN496" s="118"/>
      <c r="FO496" s="118"/>
      <c r="FP496" s="118"/>
      <c r="FQ496" s="118"/>
      <c r="FR496" s="118"/>
      <c r="FS496" s="118"/>
      <c r="FT496" s="118"/>
      <c r="FU496" s="118"/>
      <c r="FV496" s="118"/>
      <c r="FW496" s="118"/>
      <c r="FX496" s="118"/>
      <c r="FY496" s="118"/>
      <c r="FZ496" s="118"/>
      <c r="GA496" s="118"/>
      <c r="GB496" s="118"/>
      <c r="GC496" s="118"/>
      <c r="GD496" s="118"/>
      <c r="GE496" s="118"/>
      <c r="GF496" s="118"/>
      <c r="GG496" s="118"/>
      <c r="GH496" s="118"/>
      <c r="GI496" s="118"/>
      <c r="GJ496" s="118"/>
      <c r="GK496" s="118"/>
      <c r="GL496" s="118"/>
      <c r="GM496" s="118"/>
      <c r="GN496" s="118"/>
      <c r="GO496" s="118"/>
      <c r="GP496" s="118"/>
      <c r="GQ496" s="118"/>
      <c r="GR496" s="118"/>
      <c r="GS496" s="118"/>
      <c r="GT496" s="118"/>
      <c r="GU496" s="118"/>
      <c r="GV496" s="118"/>
      <c r="GW496" s="118"/>
      <c r="GX496" s="118"/>
      <c r="GY496" s="118"/>
      <c r="GZ496" s="118"/>
      <c r="HA496" s="118"/>
      <c r="HB496" s="118"/>
      <c r="HC496" s="118"/>
      <c r="HD496" s="118"/>
      <c r="HE496" s="118"/>
      <c r="HF496" s="118"/>
      <c r="HG496" s="118"/>
      <c r="HH496" s="118"/>
      <c r="HI496" s="118"/>
      <c r="HJ496" s="118"/>
      <c r="HK496" s="118"/>
      <c r="HL496" s="118"/>
      <c r="HM496" s="118"/>
      <c r="HN496" s="118"/>
      <c r="HO496" s="118"/>
      <c r="HP496" s="118"/>
    </row>
    <row r="497" spans="1:224" s="272" customFormat="1" ht="15.6" x14ac:dyDescent="0.25">
      <c r="A497" s="112"/>
      <c r="B497" s="113"/>
      <c r="C497" s="113"/>
      <c r="D497" s="275"/>
      <c r="E497" s="276"/>
      <c r="F497" s="277"/>
      <c r="H497" s="199"/>
      <c r="I497" s="238"/>
      <c r="J497" s="119"/>
      <c r="K497" s="120"/>
      <c r="L497" s="118"/>
      <c r="M497" s="118"/>
      <c r="N497" s="118"/>
      <c r="O497" s="118"/>
      <c r="P497" s="118"/>
      <c r="Q497" s="118"/>
      <c r="R497" s="118"/>
      <c r="S497" s="118"/>
      <c r="T497" s="118"/>
      <c r="U497" s="118"/>
      <c r="V497" s="118"/>
      <c r="W497" s="118"/>
      <c r="X497" s="118"/>
      <c r="Y497" s="118"/>
      <c r="Z497" s="118"/>
      <c r="AA497" s="118"/>
      <c r="AB497" s="118"/>
      <c r="AC497" s="118"/>
      <c r="AD497" s="118"/>
      <c r="AE497" s="118"/>
      <c r="AF497" s="118"/>
      <c r="AG497" s="118"/>
      <c r="AH497" s="118"/>
      <c r="AI497" s="118"/>
      <c r="AJ497" s="118"/>
      <c r="AK497" s="118"/>
      <c r="AL497" s="118"/>
      <c r="AM497" s="118"/>
      <c r="AN497" s="118"/>
      <c r="AO497" s="118"/>
      <c r="AP497" s="118"/>
      <c r="AQ497" s="118"/>
      <c r="AR497" s="118"/>
      <c r="AS497" s="118"/>
      <c r="AT497" s="118"/>
      <c r="AU497" s="118"/>
      <c r="AV497" s="118"/>
      <c r="AW497" s="118"/>
      <c r="AX497" s="118"/>
      <c r="AY497" s="118"/>
      <c r="AZ497" s="118"/>
      <c r="BA497" s="118"/>
      <c r="BB497" s="118"/>
      <c r="BC497" s="118"/>
      <c r="BD497" s="118"/>
      <c r="BE497" s="118"/>
      <c r="BF497" s="118"/>
      <c r="BG497" s="118"/>
      <c r="BH497" s="118"/>
      <c r="BI497" s="118"/>
      <c r="BJ497" s="118"/>
      <c r="BK497" s="118"/>
      <c r="BL497" s="118"/>
      <c r="BM497" s="118"/>
      <c r="BN497" s="118"/>
      <c r="BO497" s="118"/>
      <c r="BP497" s="118"/>
      <c r="BQ497" s="118"/>
      <c r="BR497" s="118"/>
      <c r="BS497" s="118"/>
      <c r="BT497" s="118"/>
      <c r="BU497" s="118"/>
      <c r="BV497" s="118"/>
      <c r="BW497" s="118"/>
      <c r="BX497" s="118"/>
      <c r="BY497" s="118"/>
      <c r="BZ497" s="118"/>
      <c r="CA497" s="118"/>
      <c r="CB497" s="118"/>
      <c r="CC497" s="118"/>
      <c r="CD497" s="118"/>
      <c r="CE497" s="118"/>
      <c r="CF497" s="118"/>
      <c r="CG497" s="118"/>
      <c r="CH497" s="118"/>
      <c r="CI497" s="118"/>
      <c r="CJ497" s="118"/>
      <c r="CK497" s="118"/>
      <c r="CL497" s="118"/>
      <c r="CM497" s="118"/>
      <c r="CN497" s="118"/>
      <c r="CO497" s="118"/>
      <c r="CP497" s="118"/>
      <c r="CQ497" s="118"/>
      <c r="CR497" s="118"/>
      <c r="CS497" s="118"/>
      <c r="CT497" s="118"/>
      <c r="CU497" s="118"/>
      <c r="CV497" s="118"/>
      <c r="CW497" s="118"/>
      <c r="CX497" s="118"/>
      <c r="CY497" s="118"/>
      <c r="CZ497" s="118"/>
      <c r="DA497" s="118"/>
      <c r="DB497" s="118"/>
      <c r="DC497" s="118"/>
      <c r="DD497" s="118"/>
      <c r="DE497" s="118"/>
      <c r="DF497" s="118"/>
      <c r="DG497" s="118"/>
      <c r="DH497" s="118"/>
      <c r="DI497" s="118"/>
      <c r="DJ497" s="118"/>
      <c r="DK497" s="118"/>
      <c r="DL497" s="118"/>
      <c r="DM497" s="118"/>
      <c r="DN497" s="118"/>
      <c r="DO497" s="118"/>
      <c r="DP497" s="118"/>
      <c r="DQ497" s="118"/>
      <c r="DR497" s="118"/>
      <c r="DS497" s="118"/>
      <c r="DT497" s="118"/>
      <c r="DU497" s="118"/>
      <c r="DV497" s="118"/>
      <c r="DW497" s="118"/>
      <c r="DX497" s="118"/>
      <c r="DY497" s="118"/>
      <c r="DZ497" s="118"/>
      <c r="EA497" s="118"/>
      <c r="EB497" s="118"/>
      <c r="EC497" s="118"/>
      <c r="ED497" s="118"/>
      <c r="EE497" s="118"/>
      <c r="EF497" s="118"/>
      <c r="EG497" s="118"/>
      <c r="EH497" s="118"/>
      <c r="EI497" s="118"/>
      <c r="EJ497" s="118"/>
      <c r="EK497" s="118"/>
      <c r="EL497" s="118"/>
      <c r="EM497" s="118"/>
      <c r="EN497" s="118"/>
      <c r="EO497" s="118"/>
      <c r="EP497" s="118"/>
      <c r="EQ497" s="118"/>
      <c r="ER497" s="118"/>
      <c r="ES497" s="118"/>
      <c r="ET497" s="118"/>
      <c r="EU497" s="118"/>
      <c r="EV497" s="118"/>
      <c r="EW497" s="118"/>
      <c r="EX497" s="118"/>
      <c r="EY497" s="118"/>
      <c r="EZ497" s="118"/>
      <c r="FA497" s="118"/>
      <c r="FB497" s="118"/>
      <c r="FC497" s="118"/>
      <c r="FD497" s="118"/>
      <c r="FE497" s="118"/>
      <c r="FF497" s="118"/>
      <c r="FG497" s="118"/>
      <c r="FH497" s="118"/>
      <c r="FI497" s="118"/>
      <c r="FJ497" s="118"/>
      <c r="FK497" s="118"/>
      <c r="FL497" s="118"/>
      <c r="FM497" s="118"/>
      <c r="FN497" s="118"/>
      <c r="FO497" s="118"/>
      <c r="FP497" s="118"/>
      <c r="FQ497" s="118"/>
      <c r="FR497" s="118"/>
      <c r="FS497" s="118"/>
      <c r="FT497" s="118"/>
      <c r="FU497" s="118"/>
      <c r="FV497" s="118"/>
      <c r="FW497" s="118"/>
      <c r="FX497" s="118"/>
      <c r="FY497" s="118"/>
      <c r="FZ497" s="118"/>
      <c r="GA497" s="118"/>
      <c r="GB497" s="118"/>
      <c r="GC497" s="118"/>
      <c r="GD497" s="118"/>
      <c r="GE497" s="118"/>
      <c r="GF497" s="118"/>
      <c r="GG497" s="118"/>
      <c r="GH497" s="118"/>
      <c r="GI497" s="118"/>
      <c r="GJ497" s="118"/>
      <c r="GK497" s="118"/>
      <c r="GL497" s="118"/>
      <c r="GM497" s="118"/>
      <c r="GN497" s="118"/>
      <c r="GO497" s="118"/>
      <c r="GP497" s="118"/>
      <c r="GQ497" s="118"/>
      <c r="GR497" s="118"/>
      <c r="GS497" s="118"/>
      <c r="GT497" s="118"/>
      <c r="GU497" s="118"/>
      <c r="GV497" s="118"/>
      <c r="GW497" s="118"/>
      <c r="GX497" s="118"/>
      <c r="GY497" s="118"/>
      <c r="GZ497" s="118"/>
      <c r="HA497" s="118"/>
      <c r="HB497" s="118"/>
      <c r="HC497" s="118"/>
      <c r="HD497" s="118"/>
      <c r="HE497" s="118"/>
      <c r="HF497" s="118"/>
      <c r="HG497" s="118"/>
      <c r="HH497" s="118"/>
      <c r="HI497" s="118"/>
      <c r="HJ497" s="118"/>
      <c r="HK497" s="118"/>
      <c r="HL497" s="118"/>
      <c r="HM497" s="118"/>
      <c r="HN497" s="118"/>
      <c r="HO497" s="118"/>
      <c r="HP497" s="118"/>
    </row>
    <row r="498" spans="1:224" s="272" customFormat="1" x14ac:dyDescent="0.25">
      <c r="A498" s="112"/>
      <c r="B498" s="113"/>
      <c r="C498" s="113"/>
      <c r="D498" s="279"/>
      <c r="E498" s="280"/>
      <c r="F498" s="281"/>
      <c r="H498" s="199"/>
      <c r="I498" s="238"/>
      <c r="J498" s="119"/>
      <c r="K498" s="120"/>
      <c r="L498" s="118"/>
      <c r="M498" s="118"/>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8"/>
      <c r="AL498" s="118"/>
      <c r="AM498" s="118"/>
      <c r="AN498" s="118"/>
      <c r="AO498" s="118"/>
      <c r="AP498" s="118"/>
      <c r="AQ498" s="118"/>
      <c r="AR498" s="118"/>
      <c r="AS498" s="118"/>
      <c r="AT498" s="118"/>
      <c r="AU498" s="118"/>
      <c r="AV498" s="118"/>
      <c r="AW498" s="118"/>
      <c r="AX498" s="118"/>
      <c r="AY498" s="118"/>
      <c r="AZ498" s="118"/>
      <c r="BA498" s="118"/>
      <c r="BB498" s="118"/>
      <c r="BC498" s="118"/>
      <c r="BD498" s="118"/>
      <c r="BE498" s="118"/>
      <c r="BF498" s="118"/>
      <c r="BG498" s="118"/>
      <c r="BH498" s="118"/>
      <c r="BI498" s="118"/>
      <c r="BJ498" s="118"/>
      <c r="BK498" s="118"/>
      <c r="BL498" s="118"/>
      <c r="BM498" s="118"/>
      <c r="BN498" s="118"/>
      <c r="BO498" s="118"/>
      <c r="BP498" s="118"/>
      <c r="BQ498" s="118"/>
      <c r="BR498" s="118"/>
      <c r="BS498" s="118"/>
      <c r="BT498" s="118"/>
      <c r="BU498" s="118"/>
      <c r="BV498" s="118"/>
      <c r="BW498" s="118"/>
      <c r="BX498" s="118"/>
      <c r="BY498" s="118"/>
      <c r="BZ498" s="118"/>
      <c r="CA498" s="118"/>
      <c r="CB498" s="118"/>
      <c r="CC498" s="118"/>
      <c r="CD498" s="118"/>
      <c r="CE498" s="118"/>
      <c r="CF498" s="118"/>
      <c r="CG498" s="118"/>
      <c r="CH498" s="118"/>
      <c r="CI498" s="118"/>
      <c r="CJ498" s="118"/>
      <c r="CK498" s="118"/>
      <c r="CL498" s="118"/>
      <c r="CM498" s="118"/>
      <c r="CN498" s="118"/>
      <c r="CO498" s="118"/>
      <c r="CP498" s="118"/>
      <c r="CQ498" s="118"/>
      <c r="CR498" s="118"/>
      <c r="CS498" s="118"/>
      <c r="CT498" s="118"/>
      <c r="CU498" s="118"/>
      <c r="CV498" s="118"/>
      <c r="CW498" s="118"/>
      <c r="CX498" s="118"/>
      <c r="CY498" s="118"/>
      <c r="CZ498" s="118"/>
      <c r="DA498" s="118"/>
      <c r="DB498" s="118"/>
      <c r="DC498" s="118"/>
      <c r="DD498" s="118"/>
      <c r="DE498" s="118"/>
      <c r="DF498" s="118"/>
      <c r="DG498" s="118"/>
      <c r="DH498" s="118"/>
      <c r="DI498" s="118"/>
      <c r="DJ498" s="118"/>
      <c r="DK498" s="118"/>
      <c r="DL498" s="118"/>
      <c r="DM498" s="118"/>
      <c r="DN498" s="118"/>
      <c r="DO498" s="118"/>
      <c r="DP498" s="118"/>
      <c r="DQ498" s="118"/>
      <c r="DR498" s="118"/>
      <c r="DS498" s="118"/>
      <c r="DT498" s="118"/>
      <c r="DU498" s="118"/>
      <c r="DV498" s="118"/>
      <c r="DW498" s="118"/>
      <c r="DX498" s="118"/>
      <c r="DY498" s="118"/>
      <c r="DZ498" s="118"/>
      <c r="EA498" s="118"/>
      <c r="EB498" s="118"/>
      <c r="EC498" s="118"/>
      <c r="ED498" s="118"/>
      <c r="EE498" s="118"/>
      <c r="EF498" s="118"/>
      <c r="EG498" s="118"/>
      <c r="EH498" s="118"/>
      <c r="EI498" s="118"/>
      <c r="EJ498" s="118"/>
      <c r="EK498" s="118"/>
      <c r="EL498" s="118"/>
      <c r="EM498" s="118"/>
      <c r="EN498" s="118"/>
      <c r="EO498" s="118"/>
      <c r="EP498" s="118"/>
      <c r="EQ498" s="118"/>
      <c r="ER498" s="118"/>
      <c r="ES498" s="118"/>
      <c r="ET498" s="118"/>
      <c r="EU498" s="118"/>
      <c r="EV498" s="118"/>
      <c r="EW498" s="118"/>
      <c r="EX498" s="118"/>
      <c r="EY498" s="118"/>
      <c r="EZ498" s="118"/>
      <c r="FA498" s="118"/>
      <c r="FB498" s="118"/>
      <c r="FC498" s="118"/>
      <c r="FD498" s="118"/>
      <c r="FE498" s="118"/>
      <c r="FF498" s="118"/>
      <c r="FG498" s="118"/>
      <c r="FH498" s="118"/>
      <c r="FI498" s="118"/>
      <c r="FJ498" s="118"/>
      <c r="FK498" s="118"/>
      <c r="FL498" s="118"/>
      <c r="FM498" s="118"/>
      <c r="FN498" s="118"/>
      <c r="FO498" s="118"/>
      <c r="FP498" s="118"/>
      <c r="FQ498" s="118"/>
      <c r="FR498" s="118"/>
      <c r="FS498" s="118"/>
      <c r="FT498" s="118"/>
      <c r="FU498" s="118"/>
      <c r="FV498" s="118"/>
      <c r="FW498" s="118"/>
      <c r="FX498" s="118"/>
      <c r="FY498" s="118"/>
      <c r="FZ498" s="118"/>
      <c r="GA498" s="118"/>
      <c r="GB498" s="118"/>
      <c r="GC498" s="118"/>
      <c r="GD498" s="118"/>
      <c r="GE498" s="118"/>
      <c r="GF498" s="118"/>
      <c r="GG498" s="118"/>
      <c r="GH498" s="118"/>
      <c r="GI498" s="118"/>
      <c r="GJ498" s="118"/>
      <c r="GK498" s="118"/>
      <c r="GL498" s="118"/>
      <c r="GM498" s="118"/>
      <c r="GN498" s="118"/>
      <c r="GO498" s="118"/>
      <c r="GP498" s="118"/>
      <c r="GQ498" s="118"/>
      <c r="GR498" s="118"/>
      <c r="GS498" s="118"/>
      <c r="GT498" s="118"/>
      <c r="GU498" s="118"/>
      <c r="GV498" s="118"/>
      <c r="GW498" s="118"/>
      <c r="GX498" s="118"/>
      <c r="GY498" s="118"/>
      <c r="GZ498" s="118"/>
      <c r="HA498" s="118"/>
      <c r="HB498" s="118"/>
      <c r="HC498" s="118"/>
      <c r="HD498" s="118"/>
      <c r="HE498" s="118"/>
      <c r="HF498" s="118"/>
      <c r="HG498" s="118"/>
      <c r="HH498" s="118"/>
      <c r="HI498" s="118"/>
      <c r="HJ498" s="118"/>
      <c r="HK498" s="118"/>
      <c r="HL498" s="118"/>
      <c r="HM498" s="118"/>
      <c r="HN498" s="118"/>
      <c r="HO498" s="118"/>
      <c r="HP498" s="118"/>
    </row>
    <row r="499" spans="1:224" s="272" customFormat="1" x14ac:dyDescent="0.25">
      <c r="A499" s="112"/>
      <c r="B499" s="113"/>
      <c r="C499" s="113"/>
      <c r="D499" s="279"/>
      <c r="E499" s="280"/>
      <c r="F499" s="281"/>
      <c r="H499" s="199"/>
      <c r="I499" s="238"/>
      <c r="J499" s="119"/>
      <c r="K499" s="120"/>
      <c r="L499" s="118"/>
      <c r="M499" s="118"/>
      <c r="N499" s="118"/>
      <c r="O499" s="118"/>
      <c r="P499" s="118"/>
      <c r="Q499" s="118"/>
      <c r="R499" s="118"/>
      <c r="S499" s="118"/>
      <c r="T499" s="118"/>
      <c r="U499" s="118"/>
      <c r="V499" s="118"/>
      <c r="W499" s="118"/>
      <c r="X499" s="118"/>
      <c r="Y499" s="118"/>
      <c r="Z499" s="118"/>
      <c r="AA499" s="118"/>
      <c r="AB499" s="118"/>
      <c r="AC499" s="118"/>
      <c r="AD499" s="118"/>
      <c r="AE499" s="118"/>
      <c r="AF499" s="118"/>
      <c r="AG499" s="118"/>
      <c r="AH499" s="118"/>
      <c r="AI499" s="118"/>
      <c r="AJ499" s="118"/>
      <c r="AK499" s="118"/>
      <c r="AL499" s="118"/>
      <c r="AM499" s="118"/>
      <c r="AN499" s="118"/>
      <c r="AO499" s="118"/>
      <c r="AP499" s="118"/>
      <c r="AQ499" s="118"/>
      <c r="AR499" s="118"/>
      <c r="AS499" s="118"/>
      <c r="AT499" s="118"/>
      <c r="AU499" s="118"/>
      <c r="AV499" s="118"/>
      <c r="AW499" s="118"/>
      <c r="AX499" s="118"/>
      <c r="AY499" s="118"/>
      <c r="AZ499" s="118"/>
      <c r="BA499" s="118"/>
      <c r="BB499" s="118"/>
      <c r="BC499" s="118"/>
      <c r="BD499" s="118"/>
      <c r="BE499" s="118"/>
      <c r="BF499" s="118"/>
      <c r="BG499" s="118"/>
      <c r="BH499" s="118"/>
      <c r="BI499" s="118"/>
      <c r="BJ499" s="118"/>
      <c r="BK499" s="118"/>
      <c r="BL499" s="118"/>
      <c r="BM499" s="118"/>
      <c r="BN499" s="118"/>
      <c r="BO499" s="118"/>
      <c r="BP499" s="118"/>
      <c r="BQ499" s="118"/>
      <c r="BR499" s="118"/>
      <c r="BS499" s="118"/>
      <c r="BT499" s="118"/>
      <c r="BU499" s="118"/>
      <c r="BV499" s="118"/>
      <c r="BW499" s="118"/>
      <c r="BX499" s="118"/>
      <c r="BY499" s="118"/>
      <c r="BZ499" s="118"/>
      <c r="CA499" s="118"/>
      <c r="CB499" s="118"/>
      <c r="CC499" s="118"/>
      <c r="CD499" s="118"/>
      <c r="CE499" s="118"/>
      <c r="CF499" s="118"/>
      <c r="CG499" s="118"/>
      <c r="CH499" s="118"/>
      <c r="CI499" s="118"/>
      <c r="CJ499" s="118"/>
      <c r="CK499" s="118"/>
      <c r="CL499" s="118"/>
      <c r="CM499" s="118"/>
      <c r="CN499" s="118"/>
      <c r="CO499" s="118"/>
      <c r="CP499" s="118"/>
      <c r="CQ499" s="118"/>
      <c r="CR499" s="118"/>
      <c r="CS499" s="118"/>
      <c r="CT499" s="118"/>
      <c r="CU499" s="118"/>
      <c r="CV499" s="118"/>
      <c r="CW499" s="118"/>
      <c r="CX499" s="118"/>
      <c r="CY499" s="118"/>
      <c r="CZ499" s="118"/>
      <c r="DA499" s="118"/>
      <c r="DB499" s="118"/>
      <c r="DC499" s="118"/>
      <c r="DD499" s="118"/>
      <c r="DE499" s="118"/>
      <c r="DF499" s="118"/>
      <c r="DG499" s="118"/>
      <c r="DH499" s="118"/>
      <c r="DI499" s="118"/>
      <c r="DJ499" s="118"/>
      <c r="DK499" s="118"/>
      <c r="DL499" s="118"/>
      <c r="DM499" s="118"/>
      <c r="DN499" s="118"/>
      <c r="DO499" s="118"/>
      <c r="DP499" s="118"/>
      <c r="DQ499" s="118"/>
      <c r="DR499" s="118"/>
      <c r="DS499" s="118"/>
      <c r="DT499" s="118"/>
      <c r="DU499" s="118"/>
      <c r="DV499" s="118"/>
      <c r="DW499" s="118"/>
      <c r="DX499" s="118"/>
      <c r="DY499" s="118"/>
      <c r="DZ499" s="118"/>
      <c r="EA499" s="118"/>
      <c r="EB499" s="118"/>
      <c r="EC499" s="118"/>
      <c r="ED499" s="118"/>
      <c r="EE499" s="118"/>
      <c r="EF499" s="118"/>
      <c r="EG499" s="118"/>
      <c r="EH499" s="118"/>
      <c r="EI499" s="118"/>
      <c r="EJ499" s="118"/>
      <c r="EK499" s="118"/>
      <c r="EL499" s="118"/>
      <c r="EM499" s="118"/>
      <c r="EN499" s="118"/>
      <c r="EO499" s="118"/>
      <c r="EP499" s="118"/>
      <c r="EQ499" s="118"/>
      <c r="ER499" s="118"/>
      <c r="ES499" s="118"/>
      <c r="ET499" s="118"/>
      <c r="EU499" s="118"/>
      <c r="EV499" s="118"/>
      <c r="EW499" s="118"/>
      <c r="EX499" s="118"/>
      <c r="EY499" s="118"/>
      <c r="EZ499" s="118"/>
      <c r="FA499" s="118"/>
      <c r="FB499" s="118"/>
      <c r="FC499" s="118"/>
      <c r="FD499" s="118"/>
      <c r="FE499" s="118"/>
      <c r="FF499" s="118"/>
      <c r="FG499" s="118"/>
      <c r="FH499" s="118"/>
      <c r="FI499" s="118"/>
      <c r="FJ499" s="118"/>
      <c r="FK499" s="118"/>
      <c r="FL499" s="118"/>
      <c r="FM499" s="118"/>
      <c r="FN499" s="118"/>
      <c r="FO499" s="118"/>
      <c r="FP499" s="118"/>
      <c r="FQ499" s="118"/>
      <c r="FR499" s="118"/>
      <c r="FS499" s="118"/>
      <c r="FT499" s="118"/>
      <c r="FU499" s="118"/>
      <c r="FV499" s="118"/>
      <c r="FW499" s="118"/>
      <c r="FX499" s="118"/>
      <c r="FY499" s="118"/>
      <c r="FZ499" s="118"/>
      <c r="GA499" s="118"/>
      <c r="GB499" s="118"/>
      <c r="GC499" s="118"/>
      <c r="GD499" s="118"/>
      <c r="GE499" s="118"/>
      <c r="GF499" s="118"/>
      <c r="GG499" s="118"/>
      <c r="GH499" s="118"/>
      <c r="GI499" s="118"/>
      <c r="GJ499" s="118"/>
      <c r="GK499" s="118"/>
      <c r="GL499" s="118"/>
      <c r="GM499" s="118"/>
      <c r="GN499" s="118"/>
      <c r="GO499" s="118"/>
      <c r="GP499" s="118"/>
      <c r="GQ499" s="118"/>
      <c r="GR499" s="118"/>
      <c r="GS499" s="118"/>
      <c r="GT499" s="118"/>
      <c r="GU499" s="118"/>
      <c r="GV499" s="118"/>
      <c r="GW499" s="118"/>
      <c r="GX499" s="118"/>
      <c r="GY499" s="118"/>
      <c r="GZ499" s="118"/>
      <c r="HA499" s="118"/>
      <c r="HB499" s="118"/>
      <c r="HC499" s="118"/>
      <c r="HD499" s="118"/>
      <c r="HE499" s="118"/>
      <c r="HF499" s="118"/>
      <c r="HG499" s="118"/>
      <c r="HH499" s="118"/>
      <c r="HI499" s="118"/>
      <c r="HJ499" s="118"/>
      <c r="HK499" s="118"/>
      <c r="HL499" s="118"/>
      <c r="HM499" s="118"/>
      <c r="HN499" s="118"/>
      <c r="HO499" s="118"/>
      <c r="HP499" s="118"/>
    </row>
    <row r="500" spans="1:224" s="272" customFormat="1" ht="15.6" x14ac:dyDescent="0.25">
      <c r="A500" s="112"/>
      <c r="B500" s="113"/>
      <c r="C500" s="113"/>
      <c r="D500" s="275"/>
      <c r="E500" s="276"/>
      <c r="F500" s="277"/>
      <c r="H500" s="199"/>
      <c r="I500" s="238"/>
      <c r="J500" s="119"/>
      <c r="K500" s="120"/>
      <c r="L500" s="118"/>
      <c r="M500" s="118"/>
      <c r="N500" s="118"/>
      <c r="O500" s="118"/>
      <c r="P500" s="118"/>
      <c r="Q500" s="118"/>
      <c r="R500" s="118"/>
      <c r="S500" s="118"/>
      <c r="T500" s="118"/>
      <c r="U500" s="118"/>
      <c r="V500" s="118"/>
      <c r="W500" s="118"/>
      <c r="X500" s="118"/>
      <c r="Y500" s="118"/>
      <c r="Z500" s="118"/>
      <c r="AA500" s="118"/>
      <c r="AB500" s="118"/>
      <c r="AC500" s="118"/>
      <c r="AD500" s="118"/>
      <c r="AE500" s="118"/>
      <c r="AF500" s="118"/>
      <c r="AG500" s="118"/>
      <c r="AH500" s="118"/>
      <c r="AI500" s="118"/>
      <c r="AJ500" s="118"/>
      <c r="AK500" s="118"/>
      <c r="AL500" s="118"/>
      <c r="AM500" s="118"/>
      <c r="AN500" s="118"/>
      <c r="AO500" s="118"/>
      <c r="AP500" s="118"/>
      <c r="AQ500" s="118"/>
      <c r="AR500" s="118"/>
      <c r="AS500" s="118"/>
      <c r="AT500" s="118"/>
      <c r="AU500" s="118"/>
      <c r="AV500" s="118"/>
      <c r="AW500" s="118"/>
      <c r="AX500" s="118"/>
      <c r="AY500" s="118"/>
      <c r="AZ500" s="118"/>
      <c r="BA500" s="118"/>
      <c r="BB500" s="118"/>
      <c r="BC500" s="118"/>
      <c r="BD500" s="118"/>
      <c r="BE500" s="118"/>
      <c r="BF500" s="118"/>
      <c r="BG500" s="118"/>
      <c r="BH500" s="118"/>
      <c r="BI500" s="118"/>
      <c r="BJ500" s="118"/>
      <c r="BK500" s="118"/>
      <c r="BL500" s="118"/>
      <c r="BM500" s="118"/>
      <c r="BN500" s="118"/>
      <c r="BO500" s="118"/>
      <c r="BP500" s="118"/>
      <c r="BQ500" s="118"/>
      <c r="BR500" s="118"/>
      <c r="BS500" s="118"/>
      <c r="BT500" s="118"/>
      <c r="BU500" s="118"/>
      <c r="BV500" s="118"/>
      <c r="BW500" s="118"/>
      <c r="BX500" s="118"/>
      <c r="BY500" s="118"/>
      <c r="BZ500" s="118"/>
      <c r="CA500" s="118"/>
      <c r="CB500" s="118"/>
      <c r="CC500" s="118"/>
      <c r="CD500" s="118"/>
      <c r="CE500" s="118"/>
      <c r="CF500" s="118"/>
      <c r="CG500" s="118"/>
      <c r="CH500" s="118"/>
      <c r="CI500" s="118"/>
      <c r="CJ500" s="118"/>
      <c r="CK500" s="118"/>
      <c r="CL500" s="118"/>
      <c r="CM500" s="118"/>
      <c r="CN500" s="118"/>
      <c r="CO500" s="118"/>
      <c r="CP500" s="118"/>
      <c r="CQ500" s="118"/>
      <c r="CR500" s="118"/>
      <c r="CS500" s="118"/>
      <c r="CT500" s="118"/>
      <c r="CU500" s="118"/>
      <c r="CV500" s="118"/>
      <c r="CW500" s="118"/>
      <c r="CX500" s="118"/>
      <c r="CY500" s="118"/>
      <c r="CZ500" s="118"/>
      <c r="DA500" s="118"/>
      <c r="DB500" s="118"/>
      <c r="DC500" s="118"/>
      <c r="DD500" s="118"/>
      <c r="DE500" s="118"/>
      <c r="DF500" s="118"/>
      <c r="DG500" s="118"/>
      <c r="DH500" s="118"/>
      <c r="DI500" s="118"/>
      <c r="DJ500" s="118"/>
      <c r="DK500" s="118"/>
      <c r="DL500" s="118"/>
      <c r="DM500" s="118"/>
      <c r="DN500" s="118"/>
      <c r="DO500" s="118"/>
      <c r="DP500" s="118"/>
      <c r="DQ500" s="118"/>
      <c r="DR500" s="118"/>
      <c r="DS500" s="118"/>
      <c r="DT500" s="118"/>
      <c r="DU500" s="118"/>
      <c r="DV500" s="118"/>
      <c r="DW500" s="118"/>
      <c r="DX500" s="118"/>
      <c r="DY500" s="118"/>
      <c r="DZ500" s="118"/>
      <c r="EA500" s="118"/>
      <c r="EB500" s="118"/>
      <c r="EC500" s="118"/>
      <c r="ED500" s="118"/>
      <c r="EE500" s="118"/>
      <c r="EF500" s="118"/>
      <c r="EG500" s="118"/>
      <c r="EH500" s="118"/>
      <c r="EI500" s="118"/>
      <c r="EJ500" s="118"/>
      <c r="EK500" s="118"/>
      <c r="EL500" s="118"/>
      <c r="EM500" s="118"/>
      <c r="EN500" s="118"/>
      <c r="EO500" s="118"/>
      <c r="EP500" s="118"/>
      <c r="EQ500" s="118"/>
      <c r="ER500" s="118"/>
      <c r="ES500" s="118"/>
      <c r="ET500" s="118"/>
      <c r="EU500" s="118"/>
      <c r="EV500" s="118"/>
      <c r="EW500" s="118"/>
      <c r="EX500" s="118"/>
      <c r="EY500" s="118"/>
      <c r="EZ500" s="118"/>
      <c r="FA500" s="118"/>
      <c r="FB500" s="118"/>
      <c r="FC500" s="118"/>
      <c r="FD500" s="118"/>
      <c r="FE500" s="118"/>
      <c r="FF500" s="118"/>
      <c r="FG500" s="118"/>
      <c r="FH500" s="118"/>
      <c r="FI500" s="118"/>
      <c r="FJ500" s="118"/>
      <c r="FK500" s="118"/>
      <c r="FL500" s="118"/>
      <c r="FM500" s="118"/>
      <c r="FN500" s="118"/>
      <c r="FO500" s="118"/>
      <c r="FP500" s="118"/>
      <c r="FQ500" s="118"/>
      <c r="FR500" s="118"/>
      <c r="FS500" s="118"/>
      <c r="FT500" s="118"/>
      <c r="FU500" s="118"/>
      <c r="FV500" s="118"/>
      <c r="FW500" s="118"/>
      <c r="FX500" s="118"/>
      <c r="FY500" s="118"/>
      <c r="FZ500" s="118"/>
      <c r="GA500" s="118"/>
      <c r="GB500" s="118"/>
      <c r="GC500" s="118"/>
      <c r="GD500" s="118"/>
      <c r="GE500" s="118"/>
      <c r="GF500" s="118"/>
      <c r="GG500" s="118"/>
      <c r="GH500" s="118"/>
      <c r="GI500" s="118"/>
      <c r="GJ500" s="118"/>
      <c r="GK500" s="118"/>
      <c r="GL500" s="118"/>
      <c r="GM500" s="118"/>
      <c r="GN500" s="118"/>
      <c r="GO500" s="118"/>
      <c r="GP500" s="118"/>
      <c r="GQ500" s="118"/>
      <c r="GR500" s="118"/>
      <c r="GS500" s="118"/>
      <c r="GT500" s="118"/>
      <c r="GU500" s="118"/>
      <c r="GV500" s="118"/>
      <c r="GW500" s="118"/>
      <c r="GX500" s="118"/>
      <c r="GY500" s="118"/>
      <c r="GZ500" s="118"/>
      <c r="HA500" s="118"/>
      <c r="HB500" s="118"/>
      <c r="HC500" s="118"/>
      <c r="HD500" s="118"/>
      <c r="HE500" s="118"/>
      <c r="HF500" s="118"/>
      <c r="HG500" s="118"/>
      <c r="HH500" s="118"/>
      <c r="HI500" s="118"/>
      <c r="HJ500" s="118"/>
      <c r="HK500" s="118"/>
      <c r="HL500" s="118"/>
      <c r="HM500" s="118"/>
      <c r="HN500" s="118"/>
      <c r="HO500" s="118"/>
      <c r="HP500" s="118"/>
    </row>
    <row r="501" spans="1:224" s="272" customFormat="1" x14ac:dyDescent="0.25">
      <c r="A501" s="112"/>
      <c r="B501" s="113"/>
      <c r="C501" s="113"/>
      <c r="D501" s="279"/>
      <c r="E501" s="280"/>
      <c r="F501" s="281"/>
      <c r="H501" s="199"/>
      <c r="I501" s="238"/>
      <c r="J501" s="119"/>
      <c r="K501" s="120"/>
      <c r="L501" s="118"/>
      <c r="M501" s="118"/>
      <c r="N501" s="118"/>
      <c r="O501" s="118"/>
      <c r="P501" s="118"/>
      <c r="Q501" s="118"/>
      <c r="R501" s="118"/>
      <c r="S501" s="118"/>
      <c r="T501" s="118"/>
      <c r="U501" s="118"/>
      <c r="V501" s="118"/>
      <c r="W501" s="118"/>
      <c r="X501" s="118"/>
      <c r="Y501" s="118"/>
      <c r="Z501" s="118"/>
      <c r="AA501" s="118"/>
      <c r="AB501" s="118"/>
      <c r="AC501" s="118"/>
      <c r="AD501" s="118"/>
      <c r="AE501" s="118"/>
      <c r="AF501" s="118"/>
      <c r="AG501" s="118"/>
      <c r="AH501" s="118"/>
      <c r="AI501" s="118"/>
      <c r="AJ501" s="118"/>
      <c r="AK501" s="118"/>
      <c r="AL501" s="118"/>
      <c r="AM501" s="118"/>
      <c r="AN501" s="118"/>
      <c r="AO501" s="118"/>
      <c r="AP501" s="118"/>
      <c r="AQ501" s="118"/>
      <c r="AR501" s="118"/>
      <c r="AS501" s="118"/>
      <c r="AT501" s="118"/>
      <c r="AU501" s="118"/>
      <c r="AV501" s="118"/>
      <c r="AW501" s="118"/>
      <c r="AX501" s="118"/>
      <c r="AY501" s="118"/>
      <c r="AZ501" s="118"/>
      <c r="BA501" s="118"/>
      <c r="BB501" s="118"/>
      <c r="BC501" s="118"/>
      <c r="BD501" s="118"/>
      <c r="BE501" s="118"/>
      <c r="BF501" s="118"/>
      <c r="BG501" s="118"/>
      <c r="BH501" s="118"/>
      <c r="BI501" s="118"/>
      <c r="BJ501" s="118"/>
      <c r="BK501" s="118"/>
      <c r="BL501" s="118"/>
      <c r="BM501" s="118"/>
      <c r="BN501" s="118"/>
      <c r="BO501" s="118"/>
      <c r="BP501" s="118"/>
      <c r="BQ501" s="118"/>
      <c r="BR501" s="118"/>
      <c r="BS501" s="118"/>
      <c r="BT501" s="118"/>
      <c r="BU501" s="118"/>
      <c r="BV501" s="118"/>
      <c r="BW501" s="118"/>
      <c r="BX501" s="118"/>
      <c r="BY501" s="118"/>
      <c r="BZ501" s="118"/>
      <c r="CA501" s="118"/>
      <c r="CB501" s="118"/>
      <c r="CC501" s="118"/>
      <c r="CD501" s="118"/>
      <c r="CE501" s="118"/>
      <c r="CF501" s="118"/>
      <c r="CG501" s="118"/>
      <c r="CH501" s="118"/>
      <c r="CI501" s="118"/>
      <c r="CJ501" s="118"/>
      <c r="CK501" s="118"/>
      <c r="CL501" s="118"/>
      <c r="CM501" s="118"/>
      <c r="CN501" s="118"/>
      <c r="CO501" s="118"/>
      <c r="CP501" s="118"/>
      <c r="CQ501" s="118"/>
      <c r="CR501" s="118"/>
      <c r="CS501" s="118"/>
      <c r="CT501" s="118"/>
      <c r="CU501" s="118"/>
      <c r="CV501" s="118"/>
      <c r="CW501" s="118"/>
      <c r="CX501" s="118"/>
      <c r="CY501" s="118"/>
      <c r="CZ501" s="118"/>
      <c r="DA501" s="118"/>
      <c r="DB501" s="118"/>
      <c r="DC501" s="118"/>
      <c r="DD501" s="118"/>
      <c r="DE501" s="118"/>
      <c r="DF501" s="118"/>
      <c r="DG501" s="118"/>
      <c r="DH501" s="118"/>
      <c r="DI501" s="118"/>
      <c r="DJ501" s="118"/>
      <c r="DK501" s="118"/>
      <c r="DL501" s="118"/>
      <c r="DM501" s="118"/>
      <c r="DN501" s="118"/>
      <c r="DO501" s="118"/>
      <c r="DP501" s="118"/>
      <c r="DQ501" s="118"/>
      <c r="DR501" s="118"/>
      <c r="DS501" s="118"/>
      <c r="DT501" s="118"/>
      <c r="DU501" s="118"/>
      <c r="DV501" s="118"/>
      <c r="DW501" s="118"/>
      <c r="DX501" s="118"/>
      <c r="DY501" s="118"/>
      <c r="DZ501" s="118"/>
      <c r="EA501" s="118"/>
      <c r="EB501" s="118"/>
      <c r="EC501" s="118"/>
      <c r="ED501" s="118"/>
      <c r="EE501" s="118"/>
      <c r="EF501" s="118"/>
      <c r="EG501" s="118"/>
      <c r="EH501" s="118"/>
      <c r="EI501" s="118"/>
      <c r="EJ501" s="118"/>
      <c r="EK501" s="118"/>
      <c r="EL501" s="118"/>
      <c r="EM501" s="118"/>
      <c r="EN501" s="118"/>
      <c r="EO501" s="118"/>
      <c r="EP501" s="118"/>
      <c r="EQ501" s="118"/>
      <c r="ER501" s="118"/>
      <c r="ES501" s="118"/>
      <c r="ET501" s="118"/>
      <c r="EU501" s="118"/>
      <c r="EV501" s="118"/>
      <c r="EW501" s="118"/>
      <c r="EX501" s="118"/>
      <c r="EY501" s="118"/>
      <c r="EZ501" s="118"/>
      <c r="FA501" s="118"/>
      <c r="FB501" s="118"/>
      <c r="FC501" s="118"/>
      <c r="FD501" s="118"/>
      <c r="FE501" s="118"/>
      <c r="FF501" s="118"/>
      <c r="FG501" s="118"/>
      <c r="FH501" s="118"/>
      <c r="FI501" s="118"/>
      <c r="FJ501" s="118"/>
      <c r="FK501" s="118"/>
      <c r="FL501" s="118"/>
      <c r="FM501" s="118"/>
      <c r="FN501" s="118"/>
      <c r="FO501" s="118"/>
      <c r="FP501" s="118"/>
      <c r="FQ501" s="118"/>
      <c r="FR501" s="118"/>
      <c r="FS501" s="118"/>
      <c r="FT501" s="118"/>
      <c r="FU501" s="118"/>
      <c r="FV501" s="118"/>
      <c r="FW501" s="118"/>
      <c r="FX501" s="118"/>
      <c r="FY501" s="118"/>
      <c r="FZ501" s="118"/>
      <c r="GA501" s="118"/>
      <c r="GB501" s="118"/>
      <c r="GC501" s="118"/>
      <c r="GD501" s="118"/>
      <c r="GE501" s="118"/>
      <c r="GF501" s="118"/>
      <c r="GG501" s="118"/>
      <c r="GH501" s="118"/>
      <c r="GI501" s="118"/>
      <c r="GJ501" s="118"/>
      <c r="GK501" s="118"/>
      <c r="GL501" s="118"/>
      <c r="GM501" s="118"/>
      <c r="GN501" s="118"/>
      <c r="GO501" s="118"/>
      <c r="GP501" s="118"/>
      <c r="GQ501" s="118"/>
      <c r="GR501" s="118"/>
      <c r="GS501" s="118"/>
      <c r="GT501" s="118"/>
      <c r="GU501" s="118"/>
      <c r="GV501" s="118"/>
      <c r="GW501" s="118"/>
      <c r="GX501" s="118"/>
      <c r="GY501" s="118"/>
      <c r="GZ501" s="118"/>
      <c r="HA501" s="118"/>
      <c r="HB501" s="118"/>
      <c r="HC501" s="118"/>
      <c r="HD501" s="118"/>
      <c r="HE501" s="118"/>
      <c r="HF501" s="118"/>
      <c r="HG501" s="118"/>
      <c r="HH501" s="118"/>
      <c r="HI501" s="118"/>
      <c r="HJ501" s="118"/>
      <c r="HK501" s="118"/>
      <c r="HL501" s="118"/>
      <c r="HM501" s="118"/>
      <c r="HN501" s="118"/>
      <c r="HO501" s="118"/>
      <c r="HP501" s="118"/>
    </row>
    <row r="502" spans="1:224" s="272" customFormat="1" x14ac:dyDescent="0.25">
      <c r="A502" s="112"/>
      <c r="B502" s="113"/>
      <c r="C502" s="113"/>
      <c r="D502" s="279"/>
      <c r="E502" s="280"/>
      <c r="F502" s="281"/>
      <c r="H502" s="199"/>
      <c r="I502" s="238"/>
      <c r="J502" s="119"/>
      <c r="K502" s="120"/>
      <c r="L502" s="118"/>
      <c r="M502" s="118"/>
      <c r="N502" s="118"/>
      <c r="O502" s="118"/>
      <c r="P502" s="118"/>
      <c r="Q502" s="118"/>
      <c r="R502" s="118"/>
      <c r="S502" s="118"/>
      <c r="T502" s="118"/>
      <c r="U502" s="118"/>
      <c r="V502" s="118"/>
      <c r="W502" s="118"/>
      <c r="X502" s="118"/>
      <c r="Y502" s="118"/>
      <c r="Z502" s="118"/>
      <c r="AA502" s="118"/>
      <c r="AB502" s="118"/>
      <c r="AC502" s="118"/>
      <c r="AD502" s="118"/>
      <c r="AE502" s="118"/>
      <c r="AF502" s="118"/>
      <c r="AG502" s="118"/>
      <c r="AH502" s="118"/>
      <c r="AI502" s="118"/>
      <c r="AJ502" s="118"/>
      <c r="AK502" s="118"/>
      <c r="AL502" s="118"/>
      <c r="AM502" s="118"/>
      <c r="AN502" s="118"/>
      <c r="AO502" s="118"/>
      <c r="AP502" s="118"/>
      <c r="AQ502" s="118"/>
      <c r="AR502" s="118"/>
      <c r="AS502" s="118"/>
      <c r="AT502" s="118"/>
      <c r="AU502" s="118"/>
      <c r="AV502" s="118"/>
      <c r="AW502" s="118"/>
      <c r="AX502" s="118"/>
      <c r="AY502" s="118"/>
      <c r="AZ502" s="118"/>
      <c r="BA502" s="118"/>
      <c r="BB502" s="118"/>
      <c r="BC502" s="118"/>
      <c r="BD502" s="118"/>
      <c r="BE502" s="118"/>
      <c r="BF502" s="118"/>
      <c r="BG502" s="118"/>
      <c r="BH502" s="118"/>
      <c r="BI502" s="118"/>
      <c r="BJ502" s="118"/>
      <c r="BK502" s="118"/>
      <c r="BL502" s="118"/>
      <c r="BM502" s="118"/>
      <c r="BN502" s="118"/>
      <c r="BO502" s="118"/>
      <c r="BP502" s="118"/>
      <c r="BQ502" s="118"/>
      <c r="BR502" s="118"/>
      <c r="BS502" s="118"/>
      <c r="BT502" s="118"/>
      <c r="BU502" s="118"/>
      <c r="BV502" s="118"/>
      <c r="BW502" s="118"/>
      <c r="BX502" s="118"/>
      <c r="BY502" s="118"/>
      <c r="BZ502" s="118"/>
      <c r="CA502" s="118"/>
      <c r="CB502" s="118"/>
      <c r="CC502" s="118"/>
      <c r="CD502" s="118"/>
      <c r="CE502" s="118"/>
      <c r="CF502" s="118"/>
      <c r="CG502" s="118"/>
      <c r="CH502" s="118"/>
      <c r="CI502" s="118"/>
      <c r="CJ502" s="118"/>
      <c r="CK502" s="118"/>
      <c r="CL502" s="118"/>
      <c r="CM502" s="118"/>
      <c r="CN502" s="118"/>
      <c r="CO502" s="118"/>
      <c r="CP502" s="118"/>
      <c r="CQ502" s="118"/>
      <c r="CR502" s="118"/>
      <c r="CS502" s="118"/>
      <c r="CT502" s="118"/>
      <c r="CU502" s="118"/>
      <c r="CV502" s="118"/>
      <c r="CW502" s="118"/>
      <c r="CX502" s="118"/>
      <c r="CY502" s="118"/>
      <c r="CZ502" s="118"/>
      <c r="DA502" s="118"/>
      <c r="DB502" s="118"/>
      <c r="DC502" s="118"/>
      <c r="DD502" s="118"/>
      <c r="DE502" s="118"/>
      <c r="DF502" s="118"/>
      <c r="DG502" s="118"/>
      <c r="DH502" s="118"/>
      <c r="DI502" s="118"/>
      <c r="DJ502" s="118"/>
      <c r="DK502" s="118"/>
      <c r="DL502" s="118"/>
      <c r="DM502" s="118"/>
      <c r="DN502" s="118"/>
      <c r="DO502" s="118"/>
      <c r="DP502" s="118"/>
      <c r="DQ502" s="118"/>
      <c r="DR502" s="118"/>
      <c r="DS502" s="118"/>
      <c r="DT502" s="118"/>
      <c r="DU502" s="118"/>
      <c r="DV502" s="118"/>
      <c r="DW502" s="118"/>
      <c r="DX502" s="118"/>
      <c r="DY502" s="118"/>
      <c r="DZ502" s="118"/>
      <c r="EA502" s="118"/>
      <c r="EB502" s="118"/>
      <c r="EC502" s="118"/>
      <c r="ED502" s="118"/>
      <c r="EE502" s="118"/>
      <c r="EF502" s="118"/>
      <c r="EG502" s="118"/>
      <c r="EH502" s="118"/>
      <c r="EI502" s="118"/>
      <c r="EJ502" s="118"/>
      <c r="EK502" s="118"/>
      <c r="EL502" s="118"/>
      <c r="EM502" s="118"/>
      <c r="EN502" s="118"/>
      <c r="EO502" s="118"/>
      <c r="EP502" s="118"/>
      <c r="EQ502" s="118"/>
      <c r="ER502" s="118"/>
      <c r="ES502" s="118"/>
      <c r="ET502" s="118"/>
      <c r="EU502" s="118"/>
      <c r="EV502" s="118"/>
      <c r="EW502" s="118"/>
      <c r="EX502" s="118"/>
      <c r="EY502" s="118"/>
      <c r="EZ502" s="118"/>
      <c r="FA502" s="118"/>
      <c r="FB502" s="118"/>
      <c r="FC502" s="118"/>
      <c r="FD502" s="118"/>
      <c r="FE502" s="118"/>
      <c r="FF502" s="118"/>
      <c r="FG502" s="118"/>
      <c r="FH502" s="118"/>
      <c r="FI502" s="118"/>
      <c r="FJ502" s="118"/>
      <c r="FK502" s="118"/>
      <c r="FL502" s="118"/>
      <c r="FM502" s="118"/>
      <c r="FN502" s="118"/>
      <c r="FO502" s="118"/>
      <c r="FP502" s="118"/>
      <c r="FQ502" s="118"/>
      <c r="FR502" s="118"/>
      <c r="FS502" s="118"/>
      <c r="FT502" s="118"/>
      <c r="FU502" s="118"/>
      <c r="FV502" s="118"/>
      <c r="FW502" s="118"/>
      <c r="FX502" s="118"/>
      <c r="FY502" s="118"/>
      <c r="FZ502" s="118"/>
      <c r="GA502" s="118"/>
      <c r="GB502" s="118"/>
      <c r="GC502" s="118"/>
      <c r="GD502" s="118"/>
      <c r="GE502" s="118"/>
      <c r="GF502" s="118"/>
      <c r="GG502" s="118"/>
      <c r="GH502" s="118"/>
      <c r="GI502" s="118"/>
      <c r="GJ502" s="118"/>
      <c r="GK502" s="118"/>
      <c r="GL502" s="118"/>
      <c r="GM502" s="118"/>
      <c r="GN502" s="118"/>
      <c r="GO502" s="118"/>
      <c r="GP502" s="118"/>
      <c r="GQ502" s="118"/>
      <c r="GR502" s="118"/>
      <c r="GS502" s="118"/>
      <c r="GT502" s="118"/>
      <c r="GU502" s="118"/>
      <c r="GV502" s="118"/>
      <c r="GW502" s="118"/>
      <c r="GX502" s="118"/>
      <c r="GY502" s="118"/>
      <c r="GZ502" s="118"/>
      <c r="HA502" s="118"/>
      <c r="HB502" s="118"/>
      <c r="HC502" s="118"/>
      <c r="HD502" s="118"/>
      <c r="HE502" s="118"/>
      <c r="HF502" s="118"/>
      <c r="HG502" s="118"/>
      <c r="HH502" s="118"/>
      <c r="HI502" s="118"/>
      <c r="HJ502" s="118"/>
      <c r="HK502" s="118"/>
      <c r="HL502" s="118"/>
      <c r="HM502" s="118"/>
      <c r="HN502" s="118"/>
      <c r="HO502" s="118"/>
      <c r="HP502" s="118"/>
    </row>
    <row r="503" spans="1:224" s="272" customFormat="1" x14ac:dyDescent="0.25">
      <c r="A503" s="112"/>
      <c r="B503" s="113"/>
      <c r="C503" s="113"/>
      <c r="D503" s="279"/>
      <c r="E503" s="280"/>
      <c r="F503" s="281"/>
      <c r="H503" s="199"/>
      <c r="I503" s="238"/>
      <c r="J503" s="119"/>
      <c r="K503" s="120"/>
      <c r="L503" s="118"/>
      <c r="M503" s="118"/>
      <c r="N503" s="118"/>
      <c r="O503" s="118"/>
      <c r="P503" s="118"/>
      <c r="Q503" s="118"/>
      <c r="R503" s="118"/>
      <c r="S503" s="118"/>
      <c r="T503" s="118"/>
      <c r="U503" s="118"/>
      <c r="V503" s="118"/>
      <c r="W503" s="118"/>
      <c r="X503" s="118"/>
      <c r="Y503" s="118"/>
      <c r="Z503" s="118"/>
      <c r="AA503" s="118"/>
      <c r="AB503" s="118"/>
      <c r="AC503" s="118"/>
      <c r="AD503" s="118"/>
      <c r="AE503" s="118"/>
      <c r="AF503" s="118"/>
      <c r="AG503" s="118"/>
      <c r="AH503" s="118"/>
      <c r="AI503" s="118"/>
      <c r="AJ503" s="118"/>
      <c r="AK503" s="118"/>
      <c r="AL503" s="118"/>
      <c r="AM503" s="118"/>
      <c r="AN503" s="118"/>
      <c r="AO503" s="118"/>
      <c r="AP503" s="118"/>
      <c r="AQ503" s="118"/>
      <c r="AR503" s="118"/>
      <c r="AS503" s="118"/>
      <c r="AT503" s="118"/>
      <c r="AU503" s="118"/>
      <c r="AV503" s="118"/>
      <c r="AW503" s="118"/>
      <c r="AX503" s="118"/>
      <c r="AY503" s="118"/>
      <c r="AZ503" s="118"/>
      <c r="BA503" s="118"/>
      <c r="BB503" s="118"/>
      <c r="BC503" s="118"/>
      <c r="BD503" s="118"/>
      <c r="BE503" s="118"/>
      <c r="BF503" s="118"/>
      <c r="BG503" s="118"/>
      <c r="BH503" s="118"/>
      <c r="BI503" s="118"/>
      <c r="BJ503" s="118"/>
      <c r="BK503" s="118"/>
      <c r="BL503" s="118"/>
      <c r="BM503" s="118"/>
      <c r="BN503" s="118"/>
      <c r="BO503" s="118"/>
      <c r="BP503" s="118"/>
      <c r="BQ503" s="118"/>
      <c r="BR503" s="118"/>
      <c r="BS503" s="118"/>
      <c r="BT503" s="118"/>
      <c r="BU503" s="118"/>
      <c r="BV503" s="118"/>
      <c r="BW503" s="118"/>
      <c r="BX503" s="118"/>
      <c r="BY503" s="118"/>
      <c r="BZ503" s="118"/>
      <c r="CA503" s="118"/>
      <c r="CB503" s="118"/>
      <c r="CC503" s="118"/>
      <c r="CD503" s="118"/>
      <c r="CE503" s="118"/>
      <c r="CF503" s="118"/>
      <c r="CG503" s="118"/>
      <c r="CH503" s="118"/>
      <c r="CI503" s="118"/>
      <c r="CJ503" s="118"/>
      <c r="CK503" s="118"/>
      <c r="CL503" s="118"/>
      <c r="CM503" s="118"/>
      <c r="CN503" s="118"/>
      <c r="CO503" s="118"/>
      <c r="CP503" s="118"/>
      <c r="CQ503" s="118"/>
      <c r="CR503" s="118"/>
      <c r="CS503" s="118"/>
      <c r="CT503" s="118"/>
      <c r="CU503" s="118"/>
      <c r="CV503" s="118"/>
      <c r="CW503" s="118"/>
      <c r="CX503" s="118"/>
      <c r="CY503" s="118"/>
      <c r="CZ503" s="118"/>
      <c r="DA503" s="118"/>
      <c r="DB503" s="118"/>
      <c r="DC503" s="118"/>
      <c r="DD503" s="118"/>
      <c r="DE503" s="118"/>
      <c r="DF503" s="118"/>
      <c r="DG503" s="118"/>
      <c r="DH503" s="118"/>
      <c r="DI503" s="118"/>
      <c r="DJ503" s="118"/>
      <c r="DK503" s="118"/>
      <c r="DL503" s="118"/>
      <c r="DM503" s="118"/>
      <c r="DN503" s="118"/>
      <c r="DO503" s="118"/>
      <c r="DP503" s="118"/>
      <c r="DQ503" s="118"/>
      <c r="DR503" s="118"/>
      <c r="DS503" s="118"/>
      <c r="DT503" s="118"/>
      <c r="DU503" s="118"/>
      <c r="DV503" s="118"/>
      <c r="DW503" s="118"/>
      <c r="DX503" s="118"/>
      <c r="DY503" s="118"/>
      <c r="DZ503" s="118"/>
      <c r="EA503" s="118"/>
      <c r="EB503" s="118"/>
      <c r="EC503" s="118"/>
      <c r="ED503" s="118"/>
      <c r="EE503" s="118"/>
      <c r="EF503" s="118"/>
      <c r="EG503" s="118"/>
      <c r="EH503" s="118"/>
      <c r="EI503" s="118"/>
      <c r="EJ503" s="118"/>
      <c r="EK503" s="118"/>
      <c r="EL503" s="118"/>
      <c r="EM503" s="118"/>
      <c r="EN503" s="118"/>
      <c r="EO503" s="118"/>
      <c r="EP503" s="118"/>
      <c r="EQ503" s="118"/>
      <c r="ER503" s="118"/>
      <c r="ES503" s="118"/>
      <c r="ET503" s="118"/>
      <c r="EU503" s="118"/>
      <c r="EV503" s="118"/>
      <c r="EW503" s="118"/>
      <c r="EX503" s="118"/>
      <c r="EY503" s="118"/>
      <c r="EZ503" s="118"/>
      <c r="FA503" s="118"/>
      <c r="FB503" s="118"/>
      <c r="FC503" s="118"/>
      <c r="FD503" s="118"/>
      <c r="FE503" s="118"/>
      <c r="FF503" s="118"/>
      <c r="FG503" s="118"/>
      <c r="FH503" s="118"/>
      <c r="FI503" s="118"/>
      <c r="FJ503" s="118"/>
      <c r="FK503" s="118"/>
      <c r="FL503" s="118"/>
      <c r="FM503" s="118"/>
      <c r="FN503" s="118"/>
      <c r="FO503" s="118"/>
      <c r="FP503" s="118"/>
      <c r="FQ503" s="118"/>
      <c r="FR503" s="118"/>
      <c r="FS503" s="118"/>
      <c r="FT503" s="118"/>
      <c r="FU503" s="118"/>
      <c r="FV503" s="118"/>
      <c r="FW503" s="118"/>
      <c r="FX503" s="118"/>
      <c r="FY503" s="118"/>
      <c r="FZ503" s="118"/>
      <c r="GA503" s="118"/>
      <c r="GB503" s="118"/>
      <c r="GC503" s="118"/>
      <c r="GD503" s="118"/>
      <c r="GE503" s="118"/>
      <c r="GF503" s="118"/>
      <c r="GG503" s="118"/>
      <c r="GH503" s="118"/>
      <c r="GI503" s="118"/>
      <c r="GJ503" s="118"/>
      <c r="GK503" s="118"/>
      <c r="GL503" s="118"/>
      <c r="GM503" s="118"/>
      <c r="GN503" s="118"/>
      <c r="GO503" s="118"/>
      <c r="GP503" s="118"/>
      <c r="GQ503" s="118"/>
      <c r="GR503" s="118"/>
      <c r="GS503" s="118"/>
      <c r="GT503" s="118"/>
      <c r="GU503" s="118"/>
      <c r="GV503" s="118"/>
      <c r="GW503" s="118"/>
      <c r="GX503" s="118"/>
      <c r="GY503" s="118"/>
      <c r="GZ503" s="118"/>
      <c r="HA503" s="118"/>
      <c r="HB503" s="118"/>
      <c r="HC503" s="118"/>
      <c r="HD503" s="118"/>
      <c r="HE503" s="118"/>
      <c r="HF503" s="118"/>
      <c r="HG503" s="118"/>
      <c r="HH503" s="118"/>
      <c r="HI503" s="118"/>
      <c r="HJ503" s="118"/>
      <c r="HK503" s="118"/>
      <c r="HL503" s="118"/>
      <c r="HM503" s="118"/>
      <c r="HN503" s="118"/>
      <c r="HO503" s="118"/>
      <c r="HP503" s="118"/>
    </row>
    <row r="504" spans="1:224" s="272" customFormat="1" x14ac:dyDescent="0.25">
      <c r="A504" s="112"/>
      <c r="B504" s="113"/>
      <c r="C504" s="113"/>
      <c r="D504" s="279"/>
      <c r="E504" s="280"/>
      <c r="F504" s="281"/>
      <c r="H504" s="199"/>
      <c r="I504" s="238"/>
      <c r="J504" s="119"/>
      <c r="K504" s="120"/>
      <c r="L504" s="118"/>
      <c r="M504" s="118"/>
      <c r="N504" s="118"/>
      <c r="O504" s="118"/>
      <c r="P504" s="118"/>
      <c r="Q504" s="118"/>
      <c r="R504" s="118"/>
      <c r="S504" s="118"/>
      <c r="T504" s="118"/>
      <c r="U504" s="118"/>
      <c r="V504" s="118"/>
      <c r="W504" s="118"/>
      <c r="X504" s="118"/>
      <c r="Y504" s="118"/>
      <c r="Z504" s="118"/>
      <c r="AA504" s="118"/>
      <c r="AB504" s="118"/>
      <c r="AC504" s="118"/>
      <c r="AD504" s="118"/>
      <c r="AE504" s="118"/>
      <c r="AF504" s="118"/>
      <c r="AG504" s="118"/>
      <c r="AH504" s="118"/>
      <c r="AI504" s="118"/>
      <c r="AJ504" s="118"/>
      <c r="AK504" s="118"/>
      <c r="AL504" s="118"/>
      <c r="AM504" s="118"/>
      <c r="AN504" s="118"/>
      <c r="AO504" s="118"/>
      <c r="AP504" s="118"/>
      <c r="AQ504" s="118"/>
      <c r="AR504" s="118"/>
      <c r="AS504" s="118"/>
      <c r="AT504" s="118"/>
      <c r="AU504" s="118"/>
      <c r="AV504" s="118"/>
      <c r="AW504" s="118"/>
      <c r="AX504" s="118"/>
      <c r="AY504" s="118"/>
      <c r="AZ504" s="118"/>
      <c r="BA504" s="118"/>
      <c r="BB504" s="118"/>
      <c r="BC504" s="118"/>
      <c r="BD504" s="118"/>
      <c r="BE504" s="118"/>
      <c r="BF504" s="118"/>
      <c r="BG504" s="118"/>
      <c r="BH504" s="118"/>
      <c r="BI504" s="118"/>
      <c r="BJ504" s="118"/>
      <c r="BK504" s="118"/>
      <c r="BL504" s="118"/>
      <c r="BM504" s="118"/>
      <c r="BN504" s="118"/>
      <c r="BO504" s="118"/>
      <c r="BP504" s="118"/>
      <c r="BQ504" s="118"/>
      <c r="BR504" s="118"/>
      <c r="BS504" s="118"/>
      <c r="BT504" s="118"/>
      <c r="BU504" s="118"/>
      <c r="BV504" s="118"/>
      <c r="BW504" s="118"/>
      <c r="BX504" s="118"/>
      <c r="BY504" s="118"/>
      <c r="BZ504" s="118"/>
      <c r="CA504" s="118"/>
      <c r="CB504" s="118"/>
      <c r="CC504" s="118"/>
      <c r="CD504" s="118"/>
      <c r="CE504" s="118"/>
      <c r="CF504" s="118"/>
      <c r="CG504" s="118"/>
      <c r="CH504" s="118"/>
      <c r="CI504" s="118"/>
      <c r="CJ504" s="118"/>
      <c r="CK504" s="118"/>
      <c r="CL504" s="118"/>
      <c r="CM504" s="118"/>
      <c r="CN504" s="118"/>
      <c r="CO504" s="118"/>
      <c r="CP504" s="118"/>
      <c r="CQ504" s="118"/>
      <c r="CR504" s="118"/>
      <c r="CS504" s="118"/>
      <c r="CT504" s="118"/>
      <c r="CU504" s="118"/>
      <c r="CV504" s="118"/>
      <c r="CW504" s="118"/>
      <c r="CX504" s="118"/>
      <c r="CY504" s="118"/>
      <c r="CZ504" s="118"/>
      <c r="DA504" s="118"/>
      <c r="DB504" s="118"/>
      <c r="DC504" s="118"/>
      <c r="DD504" s="118"/>
      <c r="DE504" s="118"/>
      <c r="DF504" s="118"/>
      <c r="DG504" s="118"/>
      <c r="DH504" s="118"/>
      <c r="DI504" s="118"/>
      <c r="DJ504" s="118"/>
      <c r="DK504" s="118"/>
      <c r="DL504" s="118"/>
      <c r="DM504" s="118"/>
      <c r="DN504" s="118"/>
      <c r="DO504" s="118"/>
      <c r="DP504" s="118"/>
      <c r="DQ504" s="118"/>
      <c r="DR504" s="118"/>
      <c r="DS504" s="118"/>
      <c r="DT504" s="118"/>
      <c r="DU504" s="118"/>
      <c r="DV504" s="118"/>
      <c r="DW504" s="118"/>
      <c r="DX504" s="118"/>
      <c r="DY504" s="118"/>
      <c r="DZ504" s="118"/>
      <c r="EA504" s="118"/>
      <c r="EB504" s="118"/>
      <c r="EC504" s="118"/>
      <c r="ED504" s="118"/>
      <c r="EE504" s="118"/>
      <c r="EF504" s="118"/>
      <c r="EG504" s="118"/>
      <c r="EH504" s="118"/>
      <c r="EI504" s="118"/>
      <c r="EJ504" s="118"/>
      <c r="EK504" s="118"/>
      <c r="EL504" s="118"/>
      <c r="EM504" s="118"/>
      <c r="EN504" s="118"/>
      <c r="EO504" s="118"/>
      <c r="EP504" s="118"/>
      <c r="EQ504" s="118"/>
      <c r="ER504" s="118"/>
      <c r="ES504" s="118"/>
      <c r="ET504" s="118"/>
      <c r="EU504" s="118"/>
      <c r="EV504" s="118"/>
      <c r="EW504" s="118"/>
      <c r="EX504" s="118"/>
      <c r="EY504" s="118"/>
      <c r="EZ504" s="118"/>
      <c r="FA504" s="118"/>
      <c r="FB504" s="118"/>
      <c r="FC504" s="118"/>
      <c r="FD504" s="118"/>
      <c r="FE504" s="118"/>
      <c r="FF504" s="118"/>
      <c r="FG504" s="118"/>
      <c r="FH504" s="118"/>
      <c r="FI504" s="118"/>
      <c r="FJ504" s="118"/>
      <c r="FK504" s="118"/>
      <c r="FL504" s="118"/>
      <c r="FM504" s="118"/>
      <c r="FN504" s="118"/>
      <c r="FO504" s="118"/>
      <c r="FP504" s="118"/>
      <c r="FQ504" s="118"/>
      <c r="FR504" s="118"/>
      <c r="FS504" s="118"/>
      <c r="FT504" s="118"/>
      <c r="FU504" s="118"/>
      <c r="FV504" s="118"/>
      <c r="FW504" s="118"/>
      <c r="FX504" s="118"/>
      <c r="FY504" s="118"/>
      <c r="FZ504" s="118"/>
      <c r="GA504" s="118"/>
      <c r="GB504" s="118"/>
      <c r="GC504" s="118"/>
      <c r="GD504" s="118"/>
      <c r="GE504" s="118"/>
      <c r="GF504" s="118"/>
      <c r="GG504" s="118"/>
      <c r="GH504" s="118"/>
      <c r="GI504" s="118"/>
      <c r="GJ504" s="118"/>
      <c r="GK504" s="118"/>
      <c r="GL504" s="118"/>
      <c r="GM504" s="118"/>
      <c r="GN504" s="118"/>
      <c r="GO504" s="118"/>
      <c r="GP504" s="118"/>
      <c r="GQ504" s="118"/>
      <c r="GR504" s="118"/>
      <c r="GS504" s="118"/>
      <c r="GT504" s="118"/>
      <c r="GU504" s="118"/>
      <c r="GV504" s="118"/>
      <c r="GW504" s="118"/>
      <c r="GX504" s="118"/>
      <c r="GY504" s="118"/>
      <c r="GZ504" s="118"/>
      <c r="HA504" s="118"/>
      <c r="HB504" s="118"/>
      <c r="HC504" s="118"/>
      <c r="HD504" s="118"/>
      <c r="HE504" s="118"/>
      <c r="HF504" s="118"/>
      <c r="HG504" s="118"/>
      <c r="HH504" s="118"/>
      <c r="HI504" s="118"/>
      <c r="HJ504" s="118"/>
      <c r="HK504" s="118"/>
      <c r="HL504" s="118"/>
      <c r="HM504" s="118"/>
      <c r="HN504" s="118"/>
      <c r="HO504" s="118"/>
      <c r="HP504" s="118"/>
    </row>
    <row r="505" spans="1:224" s="272" customFormat="1" x14ac:dyDescent="0.25">
      <c r="A505" s="112"/>
      <c r="B505" s="113"/>
      <c r="C505" s="113"/>
      <c r="D505" s="279"/>
      <c r="E505" s="280"/>
      <c r="F505" s="281"/>
      <c r="H505" s="199"/>
      <c r="I505" s="238"/>
      <c r="J505" s="119"/>
      <c r="K505" s="120"/>
      <c r="L505" s="118"/>
      <c r="M505" s="118"/>
      <c r="N505" s="118"/>
      <c r="O505" s="118"/>
      <c r="P505" s="118"/>
      <c r="Q505" s="118"/>
      <c r="R505" s="118"/>
      <c r="S505" s="118"/>
      <c r="T505" s="118"/>
      <c r="U505" s="118"/>
      <c r="V505" s="118"/>
      <c r="W505" s="118"/>
      <c r="X505" s="118"/>
      <c r="Y505" s="118"/>
      <c r="Z505" s="118"/>
      <c r="AA505" s="118"/>
      <c r="AB505" s="118"/>
      <c r="AC505" s="118"/>
      <c r="AD505" s="118"/>
      <c r="AE505" s="118"/>
      <c r="AF505" s="118"/>
      <c r="AG505" s="118"/>
      <c r="AH505" s="118"/>
      <c r="AI505" s="118"/>
      <c r="AJ505" s="118"/>
      <c r="AK505" s="118"/>
      <c r="AL505" s="118"/>
      <c r="AM505" s="118"/>
      <c r="AN505" s="118"/>
      <c r="AO505" s="118"/>
      <c r="AP505" s="118"/>
      <c r="AQ505" s="118"/>
      <c r="AR505" s="118"/>
      <c r="AS505" s="118"/>
      <c r="AT505" s="118"/>
      <c r="AU505" s="118"/>
      <c r="AV505" s="118"/>
      <c r="AW505" s="118"/>
      <c r="AX505" s="118"/>
      <c r="AY505" s="118"/>
      <c r="AZ505" s="118"/>
      <c r="BA505" s="118"/>
      <c r="BB505" s="118"/>
      <c r="BC505" s="118"/>
      <c r="BD505" s="118"/>
      <c r="BE505" s="118"/>
      <c r="BF505" s="118"/>
      <c r="BG505" s="118"/>
      <c r="BH505" s="118"/>
      <c r="BI505" s="118"/>
      <c r="BJ505" s="118"/>
      <c r="BK505" s="118"/>
      <c r="BL505" s="118"/>
      <c r="BM505" s="118"/>
      <c r="BN505" s="118"/>
      <c r="BO505" s="118"/>
      <c r="BP505" s="118"/>
      <c r="BQ505" s="118"/>
      <c r="BR505" s="118"/>
      <c r="BS505" s="118"/>
      <c r="BT505" s="118"/>
      <c r="BU505" s="118"/>
      <c r="BV505" s="118"/>
      <c r="BW505" s="118"/>
      <c r="BX505" s="118"/>
      <c r="BY505" s="118"/>
      <c r="BZ505" s="118"/>
      <c r="CA505" s="118"/>
      <c r="CB505" s="118"/>
      <c r="CC505" s="118"/>
      <c r="CD505" s="118"/>
      <c r="CE505" s="118"/>
      <c r="CF505" s="118"/>
      <c r="CG505" s="118"/>
      <c r="CH505" s="118"/>
      <c r="CI505" s="118"/>
      <c r="CJ505" s="118"/>
      <c r="CK505" s="118"/>
      <c r="CL505" s="118"/>
      <c r="CM505" s="118"/>
      <c r="CN505" s="118"/>
      <c r="CO505" s="118"/>
      <c r="CP505" s="118"/>
      <c r="CQ505" s="118"/>
      <c r="CR505" s="118"/>
      <c r="CS505" s="118"/>
      <c r="CT505" s="118"/>
      <c r="CU505" s="118"/>
      <c r="CV505" s="118"/>
      <c r="CW505" s="118"/>
      <c r="CX505" s="118"/>
      <c r="CY505" s="118"/>
      <c r="CZ505" s="118"/>
      <c r="DA505" s="118"/>
      <c r="DB505" s="118"/>
      <c r="DC505" s="118"/>
      <c r="DD505" s="118"/>
      <c r="DE505" s="118"/>
      <c r="DF505" s="118"/>
      <c r="DG505" s="118"/>
      <c r="DH505" s="118"/>
      <c r="DI505" s="118"/>
      <c r="DJ505" s="118"/>
      <c r="DK505" s="118"/>
      <c r="DL505" s="118"/>
      <c r="DM505" s="118"/>
      <c r="DN505" s="118"/>
      <c r="DO505" s="118"/>
      <c r="DP505" s="118"/>
      <c r="DQ505" s="118"/>
      <c r="DR505" s="118"/>
      <c r="DS505" s="118"/>
      <c r="DT505" s="118"/>
      <c r="DU505" s="118"/>
      <c r="DV505" s="118"/>
      <c r="DW505" s="118"/>
      <c r="DX505" s="118"/>
      <c r="DY505" s="118"/>
      <c r="DZ505" s="118"/>
      <c r="EA505" s="118"/>
      <c r="EB505" s="118"/>
      <c r="EC505" s="118"/>
      <c r="ED505" s="118"/>
      <c r="EE505" s="118"/>
      <c r="EF505" s="118"/>
      <c r="EG505" s="118"/>
      <c r="EH505" s="118"/>
      <c r="EI505" s="118"/>
      <c r="EJ505" s="118"/>
      <c r="EK505" s="118"/>
      <c r="EL505" s="118"/>
      <c r="EM505" s="118"/>
      <c r="EN505" s="118"/>
      <c r="EO505" s="118"/>
      <c r="EP505" s="118"/>
      <c r="EQ505" s="118"/>
      <c r="ER505" s="118"/>
      <c r="ES505" s="118"/>
      <c r="ET505" s="118"/>
      <c r="EU505" s="118"/>
      <c r="EV505" s="118"/>
      <c r="EW505" s="118"/>
      <c r="EX505" s="118"/>
      <c r="EY505" s="118"/>
      <c r="EZ505" s="118"/>
      <c r="FA505" s="118"/>
      <c r="FB505" s="118"/>
      <c r="FC505" s="118"/>
      <c r="FD505" s="118"/>
      <c r="FE505" s="118"/>
      <c r="FF505" s="118"/>
      <c r="FG505" s="118"/>
      <c r="FH505" s="118"/>
      <c r="FI505" s="118"/>
      <c r="FJ505" s="118"/>
      <c r="FK505" s="118"/>
      <c r="FL505" s="118"/>
      <c r="FM505" s="118"/>
      <c r="FN505" s="118"/>
      <c r="FO505" s="118"/>
      <c r="FP505" s="118"/>
      <c r="FQ505" s="118"/>
      <c r="FR505" s="118"/>
      <c r="FS505" s="118"/>
      <c r="FT505" s="118"/>
      <c r="FU505" s="118"/>
      <c r="FV505" s="118"/>
      <c r="FW505" s="118"/>
      <c r="FX505" s="118"/>
      <c r="FY505" s="118"/>
      <c r="FZ505" s="118"/>
      <c r="GA505" s="118"/>
      <c r="GB505" s="118"/>
      <c r="GC505" s="118"/>
      <c r="GD505" s="118"/>
      <c r="GE505" s="118"/>
      <c r="GF505" s="118"/>
      <c r="GG505" s="118"/>
      <c r="GH505" s="118"/>
      <c r="GI505" s="118"/>
      <c r="GJ505" s="118"/>
      <c r="GK505" s="118"/>
      <c r="GL505" s="118"/>
      <c r="GM505" s="118"/>
      <c r="GN505" s="118"/>
      <c r="GO505" s="118"/>
      <c r="GP505" s="118"/>
      <c r="GQ505" s="118"/>
      <c r="GR505" s="118"/>
      <c r="GS505" s="118"/>
      <c r="GT505" s="118"/>
      <c r="GU505" s="118"/>
      <c r="GV505" s="118"/>
      <c r="GW505" s="118"/>
      <c r="GX505" s="118"/>
      <c r="GY505" s="118"/>
      <c r="GZ505" s="118"/>
      <c r="HA505" s="118"/>
      <c r="HB505" s="118"/>
      <c r="HC505" s="118"/>
      <c r="HD505" s="118"/>
      <c r="HE505" s="118"/>
      <c r="HF505" s="118"/>
      <c r="HG505" s="118"/>
      <c r="HH505" s="118"/>
      <c r="HI505" s="118"/>
      <c r="HJ505" s="118"/>
      <c r="HK505" s="118"/>
      <c r="HL505" s="118"/>
      <c r="HM505" s="118"/>
      <c r="HN505" s="118"/>
      <c r="HO505" s="118"/>
      <c r="HP505" s="118"/>
    </row>
    <row r="506" spans="1:224" s="272" customFormat="1" x14ac:dyDescent="0.25">
      <c r="A506" s="112"/>
      <c r="B506" s="113"/>
      <c r="C506" s="113"/>
      <c r="D506" s="279"/>
      <c r="E506" s="280"/>
      <c r="F506" s="281"/>
      <c r="H506" s="199"/>
      <c r="I506" s="238"/>
      <c r="J506" s="119"/>
      <c r="K506" s="120"/>
      <c r="L506" s="118"/>
      <c r="M506" s="118"/>
      <c r="N506" s="118"/>
      <c r="O506" s="118"/>
      <c r="P506" s="118"/>
      <c r="Q506" s="118"/>
      <c r="R506" s="118"/>
      <c r="S506" s="118"/>
      <c r="T506" s="118"/>
      <c r="U506" s="118"/>
      <c r="V506" s="118"/>
      <c r="W506" s="118"/>
      <c r="X506" s="118"/>
      <c r="Y506" s="118"/>
      <c r="Z506" s="118"/>
      <c r="AA506" s="118"/>
      <c r="AB506" s="118"/>
      <c r="AC506" s="118"/>
      <c r="AD506" s="118"/>
      <c r="AE506" s="118"/>
      <c r="AF506" s="118"/>
      <c r="AG506" s="118"/>
      <c r="AH506" s="118"/>
      <c r="AI506" s="118"/>
      <c r="AJ506" s="118"/>
      <c r="AK506" s="118"/>
      <c r="AL506" s="118"/>
      <c r="AM506" s="118"/>
      <c r="AN506" s="118"/>
      <c r="AO506" s="118"/>
      <c r="AP506" s="118"/>
      <c r="AQ506" s="118"/>
      <c r="AR506" s="118"/>
      <c r="AS506" s="118"/>
      <c r="AT506" s="118"/>
      <c r="AU506" s="118"/>
      <c r="AV506" s="118"/>
      <c r="AW506" s="118"/>
      <c r="AX506" s="118"/>
      <c r="AY506" s="118"/>
      <c r="AZ506" s="118"/>
      <c r="BA506" s="118"/>
      <c r="BB506" s="118"/>
      <c r="BC506" s="118"/>
      <c r="BD506" s="118"/>
      <c r="BE506" s="118"/>
      <c r="BF506" s="118"/>
      <c r="BG506" s="118"/>
      <c r="BH506" s="118"/>
      <c r="BI506" s="118"/>
      <c r="BJ506" s="118"/>
      <c r="BK506" s="118"/>
      <c r="BL506" s="118"/>
      <c r="BM506" s="118"/>
      <c r="BN506" s="118"/>
      <c r="BO506" s="118"/>
      <c r="BP506" s="118"/>
      <c r="BQ506" s="118"/>
      <c r="BR506" s="118"/>
      <c r="BS506" s="118"/>
      <c r="BT506" s="118"/>
      <c r="BU506" s="118"/>
      <c r="BV506" s="118"/>
      <c r="BW506" s="118"/>
      <c r="BX506" s="118"/>
      <c r="BY506" s="118"/>
      <c r="BZ506" s="118"/>
      <c r="CA506" s="118"/>
      <c r="CB506" s="118"/>
      <c r="CC506" s="118"/>
      <c r="CD506" s="118"/>
      <c r="CE506" s="118"/>
      <c r="CF506" s="118"/>
      <c r="CG506" s="118"/>
      <c r="CH506" s="118"/>
      <c r="CI506" s="118"/>
      <c r="CJ506" s="118"/>
      <c r="CK506" s="118"/>
      <c r="CL506" s="118"/>
      <c r="CM506" s="118"/>
      <c r="CN506" s="118"/>
      <c r="CO506" s="118"/>
      <c r="CP506" s="118"/>
      <c r="CQ506" s="118"/>
      <c r="CR506" s="118"/>
      <c r="CS506" s="118"/>
      <c r="CT506" s="118"/>
      <c r="CU506" s="118"/>
      <c r="CV506" s="118"/>
      <c r="CW506" s="118"/>
      <c r="CX506" s="118"/>
      <c r="CY506" s="118"/>
      <c r="CZ506" s="118"/>
      <c r="DA506" s="118"/>
      <c r="DB506" s="118"/>
      <c r="DC506" s="118"/>
      <c r="DD506" s="118"/>
      <c r="DE506" s="118"/>
      <c r="DF506" s="118"/>
      <c r="DG506" s="118"/>
      <c r="DH506" s="118"/>
      <c r="DI506" s="118"/>
      <c r="DJ506" s="118"/>
      <c r="DK506" s="118"/>
      <c r="DL506" s="118"/>
      <c r="DM506" s="118"/>
      <c r="DN506" s="118"/>
      <c r="DO506" s="118"/>
      <c r="DP506" s="118"/>
      <c r="DQ506" s="118"/>
      <c r="DR506" s="118"/>
      <c r="DS506" s="118"/>
      <c r="DT506" s="118"/>
      <c r="DU506" s="118"/>
      <c r="DV506" s="118"/>
      <c r="DW506" s="118"/>
      <c r="DX506" s="118"/>
      <c r="DY506" s="118"/>
      <c r="DZ506" s="118"/>
      <c r="EA506" s="118"/>
      <c r="EB506" s="118"/>
      <c r="EC506" s="118"/>
      <c r="ED506" s="118"/>
      <c r="EE506" s="118"/>
      <c r="EF506" s="118"/>
      <c r="EG506" s="118"/>
      <c r="EH506" s="118"/>
      <c r="EI506" s="118"/>
      <c r="EJ506" s="118"/>
      <c r="EK506" s="118"/>
      <c r="EL506" s="118"/>
      <c r="EM506" s="118"/>
      <c r="EN506" s="118"/>
      <c r="EO506" s="118"/>
      <c r="EP506" s="118"/>
      <c r="EQ506" s="118"/>
      <c r="ER506" s="118"/>
      <c r="ES506" s="118"/>
      <c r="ET506" s="118"/>
      <c r="EU506" s="118"/>
      <c r="EV506" s="118"/>
      <c r="EW506" s="118"/>
      <c r="EX506" s="118"/>
      <c r="EY506" s="118"/>
      <c r="EZ506" s="118"/>
      <c r="FA506" s="118"/>
      <c r="FB506" s="118"/>
      <c r="FC506" s="118"/>
      <c r="FD506" s="118"/>
      <c r="FE506" s="118"/>
      <c r="FF506" s="118"/>
      <c r="FG506" s="118"/>
      <c r="FH506" s="118"/>
      <c r="FI506" s="118"/>
      <c r="FJ506" s="118"/>
      <c r="FK506" s="118"/>
      <c r="FL506" s="118"/>
      <c r="FM506" s="118"/>
      <c r="FN506" s="118"/>
      <c r="FO506" s="118"/>
      <c r="FP506" s="118"/>
      <c r="FQ506" s="118"/>
      <c r="FR506" s="118"/>
      <c r="FS506" s="118"/>
      <c r="FT506" s="118"/>
      <c r="FU506" s="118"/>
      <c r="FV506" s="118"/>
      <c r="FW506" s="118"/>
      <c r="FX506" s="118"/>
      <c r="FY506" s="118"/>
      <c r="FZ506" s="118"/>
      <c r="GA506" s="118"/>
      <c r="GB506" s="118"/>
      <c r="GC506" s="118"/>
      <c r="GD506" s="118"/>
      <c r="GE506" s="118"/>
      <c r="GF506" s="118"/>
      <c r="GG506" s="118"/>
      <c r="GH506" s="118"/>
      <c r="GI506" s="118"/>
      <c r="GJ506" s="118"/>
      <c r="GK506" s="118"/>
      <c r="GL506" s="118"/>
      <c r="GM506" s="118"/>
      <c r="GN506" s="118"/>
      <c r="GO506" s="118"/>
      <c r="GP506" s="118"/>
      <c r="GQ506" s="118"/>
      <c r="GR506" s="118"/>
      <c r="GS506" s="118"/>
      <c r="GT506" s="118"/>
      <c r="GU506" s="118"/>
      <c r="GV506" s="118"/>
      <c r="GW506" s="118"/>
      <c r="GX506" s="118"/>
      <c r="GY506" s="118"/>
      <c r="GZ506" s="118"/>
      <c r="HA506" s="118"/>
      <c r="HB506" s="118"/>
      <c r="HC506" s="118"/>
      <c r="HD506" s="118"/>
      <c r="HE506" s="118"/>
      <c r="HF506" s="118"/>
      <c r="HG506" s="118"/>
      <c r="HH506" s="118"/>
      <c r="HI506" s="118"/>
      <c r="HJ506" s="118"/>
      <c r="HK506" s="118"/>
      <c r="HL506" s="118"/>
      <c r="HM506" s="118"/>
      <c r="HN506" s="118"/>
      <c r="HO506" s="118"/>
      <c r="HP506" s="118"/>
    </row>
    <row r="507" spans="1:224" s="272" customFormat="1" x14ac:dyDescent="0.25">
      <c r="A507" s="112"/>
      <c r="B507" s="113"/>
      <c r="C507" s="113"/>
      <c r="D507" s="279"/>
      <c r="E507" s="280"/>
      <c r="F507" s="281"/>
      <c r="H507" s="199"/>
      <c r="I507" s="238"/>
      <c r="J507" s="119"/>
      <c r="K507" s="120"/>
      <c r="L507" s="118"/>
      <c r="M507" s="118"/>
      <c r="N507" s="118"/>
      <c r="O507" s="118"/>
      <c r="P507" s="118"/>
      <c r="Q507" s="118"/>
      <c r="R507" s="118"/>
      <c r="S507" s="118"/>
      <c r="T507" s="118"/>
      <c r="U507" s="118"/>
      <c r="V507" s="118"/>
      <c r="W507" s="118"/>
      <c r="X507" s="118"/>
      <c r="Y507" s="118"/>
      <c r="Z507" s="118"/>
      <c r="AA507" s="118"/>
      <c r="AB507" s="118"/>
      <c r="AC507" s="118"/>
      <c r="AD507" s="118"/>
      <c r="AE507" s="118"/>
      <c r="AF507" s="118"/>
      <c r="AG507" s="118"/>
      <c r="AH507" s="118"/>
      <c r="AI507" s="118"/>
      <c r="AJ507" s="118"/>
      <c r="AK507" s="118"/>
      <c r="AL507" s="118"/>
      <c r="AM507" s="118"/>
      <c r="AN507" s="118"/>
      <c r="AO507" s="118"/>
      <c r="AP507" s="118"/>
      <c r="AQ507" s="118"/>
      <c r="AR507" s="118"/>
      <c r="AS507" s="118"/>
      <c r="AT507" s="118"/>
      <c r="AU507" s="118"/>
      <c r="AV507" s="118"/>
      <c r="AW507" s="118"/>
      <c r="AX507" s="118"/>
      <c r="AY507" s="118"/>
      <c r="AZ507" s="118"/>
      <c r="BA507" s="118"/>
      <c r="BB507" s="118"/>
      <c r="BC507" s="118"/>
      <c r="BD507" s="118"/>
      <c r="BE507" s="118"/>
      <c r="BF507" s="118"/>
      <c r="BG507" s="118"/>
      <c r="BH507" s="118"/>
      <c r="BI507" s="118"/>
      <c r="BJ507" s="118"/>
      <c r="BK507" s="118"/>
      <c r="BL507" s="118"/>
      <c r="BM507" s="118"/>
      <c r="BN507" s="118"/>
      <c r="BO507" s="118"/>
      <c r="BP507" s="118"/>
      <c r="BQ507" s="118"/>
      <c r="BR507" s="118"/>
      <c r="BS507" s="118"/>
      <c r="BT507" s="118"/>
      <c r="BU507" s="118"/>
      <c r="BV507" s="118"/>
      <c r="BW507" s="118"/>
      <c r="BX507" s="118"/>
      <c r="BY507" s="118"/>
      <c r="BZ507" s="118"/>
      <c r="CA507" s="118"/>
      <c r="CB507" s="118"/>
      <c r="CC507" s="118"/>
      <c r="CD507" s="118"/>
      <c r="CE507" s="118"/>
      <c r="CF507" s="118"/>
      <c r="CG507" s="118"/>
      <c r="CH507" s="118"/>
      <c r="CI507" s="118"/>
      <c r="CJ507" s="118"/>
      <c r="CK507" s="118"/>
      <c r="CL507" s="118"/>
      <c r="CM507" s="118"/>
      <c r="CN507" s="118"/>
      <c r="CO507" s="118"/>
      <c r="CP507" s="118"/>
      <c r="CQ507" s="118"/>
      <c r="CR507" s="118"/>
      <c r="CS507" s="118"/>
      <c r="CT507" s="118"/>
      <c r="CU507" s="118"/>
      <c r="CV507" s="118"/>
      <c r="CW507" s="118"/>
      <c r="CX507" s="118"/>
      <c r="CY507" s="118"/>
      <c r="CZ507" s="118"/>
      <c r="DA507" s="118"/>
      <c r="DB507" s="118"/>
      <c r="DC507" s="118"/>
      <c r="DD507" s="118"/>
      <c r="DE507" s="118"/>
      <c r="DF507" s="118"/>
      <c r="DG507" s="118"/>
      <c r="DH507" s="118"/>
      <c r="DI507" s="118"/>
      <c r="DJ507" s="118"/>
      <c r="DK507" s="118"/>
      <c r="DL507" s="118"/>
      <c r="DM507" s="118"/>
      <c r="DN507" s="118"/>
      <c r="DO507" s="118"/>
      <c r="DP507" s="118"/>
      <c r="DQ507" s="118"/>
      <c r="DR507" s="118"/>
      <c r="DS507" s="118"/>
      <c r="DT507" s="118"/>
      <c r="DU507" s="118"/>
      <c r="DV507" s="118"/>
      <c r="DW507" s="118"/>
      <c r="DX507" s="118"/>
      <c r="DY507" s="118"/>
      <c r="DZ507" s="118"/>
      <c r="EA507" s="118"/>
      <c r="EB507" s="118"/>
      <c r="EC507" s="118"/>
      <c r="ED507" s="118"/>
      <c r="EE507" s="118"/>
      <c r="EF507" s="118"/>
      <c r="EG507" s="118"/>
      <c r="EH507" s="118"/>
      <c r="EI507" s="118"/>
      <c r="EJ507" s="118"/>
      <c r="EK507" s="118"/>
      <c r="EL507" s="118"/>
      <c r="EM507" s="118"/>
      <c r="EN507" s="118"/>
      <c r="EO507" s="118"/>
      <c r="EP507" s="118"/>
      <c r="EQ507" s="118"/>
      <c r="ER507" s="118"/>
      <c r="ES507" s="118"/>
      <c r="ET507" s="118"/>
      <c r="EU507" s="118"/>
      <c r="EV507" s="118"/>
      <c r="EW507" s="118"/>
      <c r="EX507" s="118"/>
      <c r="EY507" s="118"/>
      <c r="EZ507" s="118"/>
      <c r="FA507" s="118"/>
      <c r="FB507" s="118"/>
      <c r="FC507" s="118"/>
      <c r="FD507" s="118"/>
      <c r="FE507" s="118"/>
      <c r="FF507" s="118"/>
      <c r="FG507" s="118"/>
      <c r="FH507" s="118"/>
      <c r="FI507" s="118"/>
      <c r="FJ507" s="118"/>
      <c r="FK507" s="118"/>
      <c r="FL507" s="118"/>
      <c r="FM507" s="118"/>
      <c r="FN507" s="118"/>
      <c r="FO507" s="118"/>
      <c r="FP507" s="118"/>
      <c r="FQ507" s="118"/>
      <c r="FR507" s="118"/>
      <c r="FS507" s="118"/>
      <c r="FT507" s="118"/>
      <c r="FU507" s="118"/>
      <c r="FV507" s="118"/>
      <c r="FW507" s="118"/>
      <c r="FX507" s="118"/>
      <c r="FY507" s="118"/>
      <c r="FZ507" s="118"/>
      <c r="GA507" s="118"/>
      <c r="GB507" s="118"/>
      <c r="GC507" s="118"/>
      <c r="GD507" s="118"/>
      <c r="GE507" s="118"/>
      <c r="GF507" s="118"/>
      <c r="GG507" s="118"/>
      <c r="GH507" s="118"/>
      <c r="GI507" s="118"/>
      <c r="GJ507" s="118"/>
      <c r="GK507" s="118"/>
      <c r="GL507" s="118"/>
      <c r="GM507" s="118"/>
      <c r="GN507" s="118"/>
      <c r="GO507" s="118"/>
      <c r="GP507" s="118"/>
      <c r="GQ507" s="118"/>
      <c r="GR507" s="118"/>
      <c r="GS507" s="118"/>
      <c r="GT507" s="118"/>
      <c r="GU507" s="118"/>
      <c r="GV507" s="118"/>
      <c r="GW507" s="118"/>
      <c r="GX507" s="118"/>
      <c r="GY507" s="118"/>
      <c r="GZ507" s="118"/>
      <c r="HA507" s="118"/>
      <c r="HB507" s="118"/>
      <c r="HC507" s="118"/>
      <c r="HD507" s="118"/>
      <c r="HE507" s="118"/>
      <c r="HF507" s="118"/>
      <c r="HG507" s="118"/>
      <c r="HH507" s="118"/>
      <c r="HI507" s="118"/>
      <c r="HJ507" s="118"/>
      <c r="HK507" s="118"/>
      <c r="HL507" s="118"/>
      <c r="HM507" s="118"/>
      <c r="HN507" s="118"/>
      <c r="HO507" s="118"/>
      <c r="HP507" s="118"/>
    </row>
    <row r="508" spans="1:224" s="272" customFormat="1" x14ac:dyDescent="0.25">
      <c r="A508" s="112"/>
      <c r="B508" s="113"/>
      <c r="C508" s="113"/>
      <c r="D508" s="279"/>
      <c r="E508" s="280"/>
      <c r="F508" s="281"/>
      <c r="H508" s="199"/>
      <c r="I508" s="238"/>
      <c r="J508" s="119"/>
      <c r="K508" s="120"/>
      <c r="L508" s="118"/>
      <c r="M508" s="118"/>
      <c r="N508" s="118"/>
      <c r="O508" s="118"/>
      <c r="P508" s="118"/>
      <c r="Q508" s="118"/>
      <c r="R508" s="118"/>
      <c r="S508" s="118"/>
      <c r="T508" s="118"/>
      <c r="U508" s="118"/>
      <c r="V508" s="118"/>
      <c r="W508" s="118"/>
      <c r="X508" s="118"/>
      <c r="Y508" s="118"/>
      <c r="Z508" s="118"/>
      <c r="AA508" s="118"/>
      <c r="AB508" s="118"/>
      <c r="AC508" s="118"/>
      <c r="AD508" s="118"/>
      <c r="AE508" s="118"/>
      <c r="AF508" s="118"/>
      <c r="AG508" s="118"/>
      <c r="AH508" s="118"/>
      <c r="AI508" s="118"/>
      <c r="AJ508" s="118"/>
      <c r="AK508" s="118"/>
      <c r="AL508" s="118"/>
      <c r="AM508" s="118"/>
      <c r="AN508" s="118"/>
      <c r="AO508" s="118"/>
      <c r="AP508" s="118"/>
      <c r="AQ508" s="118"/>
      <c r="AR508" s="118"/>
      <c r="AS508" s="118"/>
      <c r="AT508" s="118"/>
      <c r="AU508" s="118"/>
      <c r="AV508" s="118"/>
      <c r="AW508" s="118"/>
      <c r="AX508" s="118"/>
      <c r="AY508" s="118"/>
      <c r="AZ508" s="118"/>
      <c r="BA508" s="118"/>
      <c r="BB508" s="118"/>
      <c r="BC508" s="118"/>
      <c r="BD508" s="118"/>
      <c r="BE508" s="118"/>
      <c r="BF508" s="118"/>
      <c r="BG508" s="118"/>
      <c r="BH508" s="118"/>
      <c r="BI508" s="118"/>
      <c r="BJ508" s="118"/>
      <c r="BK508" s="118"/>
      <c r="BL508" s="118"/>
      <c r="BM508" s="118"/>
      <c r="BN508" s="118"/>
      <c r="BO508" s="118"/>
      <c r="BP508" s="118"/>
      <c r="BQ508" s="118"/>
      <c r="BR508" s="118"/>
      <c r="BS508" s="118"/>
      <c r="BT508" s="118"/>
      <c r="BU508" s="118"/>
      <c r="BV508" s="118"/>
      <c r="BW508" s="118"/>
      <c r="BX508" s="118"/>
      <c r="BY508" s="118"/>
      <c r="BZ508" s="118"/>
      <c r="CA508" s="118"/>
      <c r="CB508" s="118"/>
      <c r="CC508" s="118"/>
      <c r="CD508" s="118"/>
      <c r="CE508" s="118"/>
      <c r="CF508" s="118"/>
      <c r="CG508" s="118"/>
      <c r="CH508" s="118"/>
      <c r="CI508" s="118"/>
      <c r="CJ508" s="118"/>
      <c r="CK508" s="118"/>
      <c r="CL508" s="118"/>
      <c r="CM508" s="118"/>
      <c r="CN508" s="118"/>
      <c r="CO508" s="118"/>
      <c r="CP508" s="118"/>
      <c r="CQ508" s="118"/>
      <c r="CR508" s="118"/>
      <c r="CS508" s="118"/>
      <c r="CT508" s="118"/>
      <c r="CU508" s="118"/>
      <c r="CV508" s="118"/>
      <c r="CW508" s="118"/>
      <c r="CX508" s="118"/>
      <c r="CY508" s="118"/>
      <c r="CZ508" s="118"/>
      <c r="DA508" s="118"/>
      <c r="DB508" s="118"/>
      <c r="DC508" s="118"/>
      <c r="DD508" s="118"/>
      <c r="DE508" s="118"/>
      <c r="DF508" s="118"/>
      <c r="DG508" s="118"/>
      <c r="DH508" s="118"/>
      <c r="DI508" s="118"/>
      <c r="DJ508" s="118"/>
      <c r="DK508" s="118"/>
      <c r="DL508" s="118"/>
      <c r="DM508" s="118"/>
      <c r="DN508" s="118"/>
      <c r="DO508" s="118"/>
      <c r="DP508" s="118"/>
      <c r="DQ508" s="118"/>
      <c r="DR508" s="118"/>
      <c r="DS508" s="118"/>
      <c r="DT508" s="118"/>
      <c r="DU508" s="118"/>
      <c r="DV508" s="118"/>
      <c r="DW508" s="118"/>
      <c r="DX508" s="118"/>
      <c r="DY508" s="118"/>
      <c r="DZ508" s="118"/>
      <c r="EA508" s="118"/>
      <c r="EB508" s="118"/>
      <c r="EC508" s="118"/>
      <c r="ED508" s="118"/>
      <c r="EE508" s="118"/>
      <c r="EF508" s="118"/>
      <c r="EG508" s="118"/>
      <c r="EH508" s="118"/>
      <c r="EI508" s="118"/>
      <c r="EJ508" s="118"/>
      <c r="EK508" s="118"/>
      <c r="EL508" s="118"/>
      <c r="EM508" s="118"/>
      <c r="EN508" s="118"/>
      <c r="EO508" s="118"/>
      <c r="EP508" s="118"/>
      <c r="EQ508" s="118"/>
      <c r="ER508" s="118"/>
      <c r="ES508" s="118"/>
      <c r="ET508" s="118"/>
      <c r="EU508" s="118"/>
      <c r="EV508" s="118"/>
      <c r="EW508" s="118"/>
      <c r="EX508" s="118"/>
      <c r="EY508" s="118"/>
      <c r="EZ508" s="118"/>
      <c r="FA508" s="118"/>
      <c r="FB508" s="118"/>
      <c r="FC508" s="118"/>
      <c r="FD508" s="118"/>
      <c r="FE508" s="118"/>
      <c r="FF508" s="118"/>
      <c r="FG508" s="118"/>
      <c r="FH508" s="118"/>
      <c r="FI508" s="118"/>
      <c r="FJ508" s="118"/>
      <c r="FK508" s="118"/>
      <c r="FL508" s="118"/>
      <c r="FM508" s="118"/>
      <c r="FN508" s="118"/>
      <c r="FO508" s="118"/>
      <c r="FP508" s="118"/>
      <c r="FQ508" s="118"/>
      <c r="FR508" s="118"/>
      <c r="FS508" s="118"/>
      <c r="FT508" s="118"/>
      <c r="FU508" s="118"/>
      <c r="FV508" s="118"/>
      <c r="FW508" s="118"/>
      <c r="FX508" s="118"/>
      <c r="FY508" s="118"/>
      <c r="FZ508" s="118"/>
      <c r="GA508" s="118"/>
      <c r="GB508" s="118"/>
      <c r="GC508" s="118"/>
      <c r="GD508" s="118"/>
      <c r="GE508" s="118"/>
      <c r="GF508" s="118"/>
      <c r="GG508" s="118"/>
      <c r="GH508" s="118"/>
      <c r="GI508" s="118"/>
      <c r="GJ508" s="118"/>
      <c r="GK508" s="118"/>
      <c r="GL508" s="118"/>
      <c r="GM508" s="118"/>
      <c r="GN508" s="118"/>
      <c r="GO508" s="118"/>
      <c r="GP508" s="118"/>
      <c r="GQ508" s="118"/>
      <c r="GR508" s="118"/>
      <c r="GS508" s="118"/>
      <c r="GT508" s="118"/>
      <c r="GU508" s="118"/>
      <c r="GV508" s="118"/>
      <c r="GW508" s="118"/>
      <c r="GX508" s="118"/>
      <c r="GY508" s="118"/>
      <c r="GZ508" s="118"/>
      <c r="HA508" s="118"/>
      <c r="HB508" s="118"/>
      <c r="HC508" s="118"/>
      <c r="HD508" s="118"/>
      <c r="HE508" s="118"/>
      <c r="HF508" s="118"/>
      <c r="HG508" s="118"/>
      <c r="HH508" s="118"/>
      <c r="HI508" s="118"/>
      <c r="HJ508" s="118"/>
      <c r="HK508" s="118"/>
      <c r="HL508" s="118"/>
      <c r="HM508" s="118"/>
      <c r="HN508" s="118"/>
      <c r="HO508" s="118"/>
      <c r="HP508" s="118"/>
    </row>
    <row r="509" spans="1:224" s="272" customFormat="1" ht="15.6" x14ac:dyDescent="0.25">
      <c r="A509" s="112"/>
      <c r="B509" s="113"/>
      <c r="C509" s="113"/>
      <c r="D509" s="275"/>
      <c r="E509" s="276"/>
      <c r="F509" s="277"/>
      <c r="H509" s="199"/>
      <c r="I509" s="238"/>
      <c r="J509" s="119"/>
      <c r="K509" s="120"/>
      <c r="L509" s="118"/>
      <c r="M509" s="118"/>
      <c r="N509" s="118"/>
      <c r="O509" s="118"/>
      <c r="P509" s="118"/>
      <c r="Q509" s="118"/>
      <c r="R509" s="118"/>
      <c r="S509" s="118"/>
      <c r="T509" s="118"/>
      <c r="U509" s="118"/>
      <c r="V509" s="118"/>
      <c r="W509" s="118"/>
      <c r="X509" s="118"/>
      <c r="Y509" s="118"/>
      <c r="Z509" s="118"/>
      <c r="AA509" s="118"/>
      <c r="AB509" s="118"/>
      <c r="AC509" s="118"/>
      <c r="AD509" s="118"/>
      <c r="AE509" s="118"/>
      <c r="AF509" s="118"/>
      <c r="AG509" s="118"/>
      <c r="AH509" s="118"/>
      <c r="AI509" s="118"/>
      <c r="AJ509" s="118"/>
      <c r="AK509" s="118"/>
      <c r="AL509" s="118"/>
      <c r="AM509" s="118"/>
      <c r="AN509" s="118"/>
      <c r="AO509" s="118"/>
      <c r="AP509" s="118"/>
      <c r="AQ509" s="118"/>
      <c r="AR509" s="118"/>
      <c r="AS509" s="118"/>
      <c r="AT509" s="118"/>
      <c r="AU509" s="118"/>
      <c r="AV509" s="118"/>
      <c r="AW509" s="118"/>
      <c r="AX509" s="118"/>
      <c r="AY509" s="118"/>
      <c r="AZ509" s="118"/>
      <c r="BA509" s="118"/>
      <c r="BB509" s="118"/>
      <c r="BC509" s="118"/>
      <c r="BD509" s="118"/>
      <c r="BE509" s="118"/>
      <c r="BF509" s="118"/>
      <c r="BG509" s="118"/>
      <c r="BH509" s="118"/>
      <c r="BI509" s="118"/>
      <c r="BJ509" s="118"/>
      <c r="BK509" s="118"/>
      <c r="BL509" s="118"/>
      <c r="BM509" s="118"/>
      <c r="BN509" s="118"/>
      <c r="BO509" s="118"/>
      <c r="BP509" s="118"/>
      <c r="BQ509" s="118"/>
      <c r="BR509" s="118"/>
      <c r="BS509" s="118"/>
      <c r="BT509" s="118"/>
      <c r="BU509" s="118"/>
      <c r="BV509" s="118"/>
      <c r="BW509" s="118"/>
      <c r="BX509" s="118"/>
      <c r="BY509" s="118"/>
      <c r="BZ509" s="118"/>
      <c r="CA509" s="118"/>
      <c r="CB509" s="118"/>
      <c r="CC509" s="118"/>
      <c r="CD509" s="118"/>
      <c r="CE509" s="118"/>
      <c r="CF509" s="118"/>
      <c r="CG509" s="118"/>
      <c r="CH509" s="118"/>
      <c r="CI509" s="118"/>
      <c r="CJ509" s="118"/>
      <c r="CK509" s="118"/>
      <c r="CL509" s="118"/>
      <c r="CM509" s="118"/>
      <c r="CN509" s="118"/>
      <c r="CO509" s="118"/>
      <c r="CP509" s="118"/>
      <c r="CQ509" s="118"/>
      <c r="CR509" s="118"/>
      <c r="CS509" s="118"/>
      <c r="CT509" s="118"/>
      <c r="CU509" s="118"/>
      <c r="CV509" s="118"/>
      <c r="CW509" s="118"/>
      <c r="CX509" s="118"/>
      <c r="CY509" s="118"/>
      <c r="CZ509" s="118"/>
      <c r="DA509" s="118"/>
      <c r="DB509" s="118"/>
      <c r="DC509" s="118"/>
      <c r="DD509" s="118"/>
      <c r="DE509" s="118"/>
      <c r="DF509" s="118"/>
      <c r="DG509" s="118"/>
      <c r="DH509" s="118"/>
      <c r="DI509" s="118"/>
      <c r="DJ509" s="118"/>
      <c r="DK509" s="118"/>
      <c r="DL509" s="118"/>
      <c r="DM509" s="118"/>
      <c r="DN509" s="118"/>
      <c r="DO509" s="118"/>
      <c r="DP509" s="118"/>
      <c r="DQ509" s="118"/>
      <c r="DR509" s="118"/>
      <c r="DS509" s="118"/>
      <c r="DT509" s="118"/>
      <c r="DU509" s="118"/>
      <c r="DV509" s="118"/>
      <c r="DW509" s="118"/>
      <c r="DX509" s="118"/>
      <c r="DY509" s="118"/>
      <c r="DZ509" s="118"/>
      <c r="EA509" s="118"/>
      <c r="EB509" s="118"/>
      <c r="EC509" s="118"/>
      <c r="ED509" s="118"/>
      <c r="EE509" s="118"/>
      <c r="EF509" s="118"/>
      <c r="EG509" s="118"/>
      <c r="EH509" s="118"/>
      <c r="EI509" s="118"/>
      <c r="EJ509" s="118"/>
      <c r="EK509" s="118"/>
      <c r="EL509" s="118"/>
      <c r="EM509" s="118"/>
      <c r="EN509" s="118"/>
      <c r="EO509" s="118"/>
      <c r="EP509" s="118"/>
      <c r="EQ509" s="118"/>
      <c r="ER509" s="118"/>
      <c r="ES509" s="118"/>
      <c r="ET509" s="118"/>
      <c r="EU509" s="118"/>
      <c r="EV509" s="118"/>
      <c r="EW509" s="118"/>
      <c r="EX509" s="118"/>
      <c r="EY509" s="118"/>
      <c r="EZ509" s="118"/>
      <c r="FA509" s="118"/>
      <c r="FB509" s="118"/>
      <c r="FC509" s="118"/>
      <c r="FD509" s="118"/>
      <c r="FE509" s="118"/>
      <c r="FF509" s="118"/>
      <c r="FG509" s="118"/>
      <c r="FH509" s="118"/>
      <c r="FI509" s="118"/>
      <c r="FJ509" s="118"/>
      <c r="FK509" s="118"/>
      <c r="FL509" s="118"/>
      <c r="FM509" s="118"/>
      <c r="FN509" s="118"/>
      <c r="FO509" s="118"/>
      <c r="FP509" s="118"/>
      <c r="FQ509" s="118"/>
      <c r="FR509" s="118"/>
      <c r="FS509" s="118"/>
      <c r="FT509" s="118"/>
      <c r="FU509" s="118"/>
      <c r="FV509" s="118"/>
      <c r="FW509" s="118"/>
      <c r="FX509" s="118"/>
      <c r="FY509" s="118"/>
      <c r="FZ509" s="118"/>
      <c r="GA509" s="118"/>
      <c r="GB509" s="118"/>
      <c r="GC509" s="118"/>
      <c r="GD509" s="118"/>
      <c r="GE509" s="118"/>
      <c r="GF509" s="118"/>
      <c r="GG509" s="118"/>
      <c r="GH509" s="118"/>
      <c r="GI509" s="118"/>
      <c r="GJ509" s="118"/>
      <c r="GK509" s="118"/>
      <c r="GL509" s="118"/>
      <c r="GM509" s="118"/>
      <c r="GN509" s="118"/>
      <c r="GO509" s="118"/>
      <c r="GP509" s="118"/>
      <c r="GQ509" s="118"/>
      <c r="GR509" s="118"/>
      <c r="GS509" s="118"/>
      <c r="GT509" s="118"/>
      <c r="GU509" s="118"/>
      <c r="GV509" s="118"/>
      <c r="GW509" s="118"/>
      <c r="GX509" s="118"/>
      <c r="GY509" s="118"/>
      <c r="GZ509" s="118"/>
      <c r="HA509" s="118"/>
      <c r="HB509" s="118"/>
      <c r="HC509" s="118"/>
      <c r="HD509" s="118"/>
      <c r="HE509" s="118"/>
      <c r="HF509" s="118"/>
      <c r="HG509" s="118"/>
      <c r="HH509" s="118"/>
      <c r="HI509" s="118"/>
      <c r="HJ509" s="118"/>
      <c r="HK509" s="118"/>
      <c r="HL509" s="118"/>
      <c r="HM509" s="118"/>
      <c r="HN509" s="118"/>
      <c r="HO509" s="118"/>
      <c r="HP509" s="118"/>
    </row>
    <row r="510" spans="1:224" s="272" customFormat="1" ht="15.6" x14ac:dyDescent="0.25">
      <c r="A510" s="112"/>
      <c r="B510" s="113"/>
      <c r="C510" s="113"/>
      <c r="D510" s="275"/>
      <c r="E510" s="276"/>
      <c r="F510" s="277"/>
      <c r="H510" s="199"/>
      <c r="I510" s="238"/>
      <c r="J510" s="119"/>
      <c r="K510" s="120"/>
      <c r="L510" s="118"/>
      <c r="M510" s="118"/>
      <c r="N510" s="118"/>
      <c r="O510" s="118"/>
      <c r="P510" s="118"/>
      <c r="Q510" s="118"/>
      <c r="R510" s="118"/>
      <c r="S510" s="118"/>
      <c r="T510" s="118"/>
      <c r="U510" s="118"/>
      <c r="V510" s="118"/>
      <c r="W510" s="118"/>
      <c r="X510" s="118"/>
      <c r="Y510" s="118"/>
      <c r="Z510" s="118"/>
      <c r="AA510" s="118"/>
      <c r="AB510" s="118"/>
      <c r="AC510" s="118"/>
      <c r="AD510" s="118"/>
      <c r="AE510" s="118"/>
      <c r="AF510" s="118"/>
      <c r="AG510" s="118"/>
      <c r="AH510" s="118"/>
      <c r="AI510" s="118"/>
      <c r="AJ510" s="118"/>
      <c r="AK510" s="118"/>
      <c r="AL510" s="118"/>
      <c r="AM510" s="118"/>
      <c r="AN510" s="118"/>
      <c r="AO510" s="118"/>
      <c r="AP510" s="118"/>
      <c r="AQ510" s="118"/>
      <c r="AR510" s="118"/>
      <c r="AS510" s="118"/>
      <c r="AT510" s="118"/>
      <c r="AU510" s="118"/>
      <c r="AV510" s="118"/>
      <c r="AW510" s="118"/>
      <c r="AX510" s="118"/>
      <c r="AY510" s="118"/>
      <c r="AZ510" s="118"/>
      <c r="BA510" s="118"/>
      <c r="BB510" s="118"/>
      <c r="BC510" s="118"/>
      <c r="BD510" s="118"/>
      <c r="BE510" s="118"/>
      <c r="BF510" s="118"/>
      <c r="BG510" s="118"/>
      <c r="BH510" s="118"/>
      <c r="BI510" s="118"/>
      <c r="BJ510" s="118"/>
      <c r="BK510" s="118"/>
      <c r="BL510" s="118"/>
      <c r="BM510" s="118"/>
      <c r="BN510" s="118"/>
      <c r="BO510" s="118"/>
      <c r="BP510" s="118"/>
      <c r="BQ510" s="118"/>
      <c r="BR510" s="118"/>
      <c r="BS510" s="118"/>
      <c r="BT510" s="118"/>
      <c r="BU510" s="118"/>
      <c r="BV510" s="118"/>
      <c r="BW510" s="118"/>
      <c r="BX510" s="118"/>
      <c r="BY510" s="118"/>
      <c r="BZ510" s="118"/>
      <c r="CA510" s="118"/>
      <c r="CB510" s="118"/>
      <c r="CC510" s="118"/>
      <c r="CD510" s="118"/>
      <c r="CE510" s="118"/>
      <c r="CF510" s="118"/>
      <c r="CG510" s="118"/>
      <c r="CH510" s="118"/>
      <c r="CI510" s="118"/>
      <c r="CJ510" s="118"/>
      <c r="CK510" s="118"/>
      <c r="CL510" s="118"/>
      <c r="CM510" s="118"/>
      <c r="CN510" s="118"/>
      <c r="CO510" s="118"/>
      <c r="CP510" s="118"/>
      <c r="CQ510" s="118"/>
      <c r="CR510" s="118"/>
      <c r="CS510" s="118"/>
      <c r="CT510" s="118"/>
      <c r="CU510" s="118"/>
      <c r="CV510" s="118"/>
      <c r="CW510" s="118"/>
      <c r="CX510" s="118"/>
      <c r="CY510" s="118"/>
      <c r="CZ510" s="118"/>
      <c r="DA510" s="118"/>
      <c r="DB510" s="118"/>
      <c r="DC510" s="118"/>
      <c r="DD510" s="118"/>
      <c r="DE510" s="118"/>
      <c r="DF510" s="118"/>
      <c r="DG510" s="118"/>
      <c r="DH510" s="118"/>
      <c r="DI510" s="118"/>
      <c r="DJ510" s="118"/>
      <c r="DK510" s="118"/>
      <c r="DL510" s="118"/>
      <c r="DM510" s="118"/>
      <c r="DN510" s="118"/>
      <c r="DO510" s="118"/>
      <c r="DP510" s="118"/>
      <c r="DQ510" s="118"/>
      <c r="DR510" s="118"/>
      <c r="DS510" s="118"/>
      <c r="DT510" s="118"/>
      <c r="DU510" s="118"/>
      <c r="DV510" s="118"/>
      <c r="DW510" s="118"/>
      <c r="DX510" s="118"/>
      <c r="DY510" s="118"/>
      <c r="DZ510" s="118"/>
      <c r="EA510" s="118"/>
      <c r="EB510" s="118"/>
      <c r="EC510" s="118"/>
      <c r="ED510" s="118"/>
      <c r="EE510" s="118"/>
      <c r="EF510" s="118"/>
      <c r="EG510" s="118"/>
      <c r="EH510" s="118"/>
      <c r="EI510" s="118"/>
      <c r="EJ510" s="118"/>
      <c r="EK510" s="118"/>
      <c r="EL510" s="118"/>
      <c r="EM510" s="118"/>
      <c r="EN510" s="118"/>
      <c r="EO510" s="118"/>
      <c r="EP510" s="118"/>
      <c r="EQ510" s="118"/>
      <c r="ER510" s="118"/>
      <c r="ES510" s="118"/>
      <c r="ET510" s="118"/>
      <c r="EU510" s="118"/>
      <c r="EV510" s="118"/>
      <c r="EW510" s="118"/>
      <c r="EX510" s="118"/>
      <c r="EY510" s="118"/>
      <c r="EZ510" s="118"/>
      <c r="FA510" s="118"/>
      <c r="FB510" s="118"/>
      <c r="FC510" s="118"/>
      <c r="FD510" s="118"/>
      <c r="FE510" s="118"/>
      <c r="FF510" s="118"/>
      <c r="FG510" s="118"/>
      <c r="FH510" s="118"/>
      <c r="FI510" s="118"/>
      <c r="FJ510" s="118"/>
      <c r="FK510" s="118"/>
      <c r="FL510" s="118"/>
      <c r="FM510" s="118"/>
      <c r="FN510" s="118"/>
      <c r="FO510" s="118"/>
      <c r="FP510" s="118"/>
      <c r="FQ510" s="118"/>
      <c r="FR510" s="118"/>
      <c r="FS510" s="118"/>
      <c r="FT510" s="118"/>
      <c r="FU510" s="118"/>
      <c r="FV510" s="118"/>
      <c r="FW510" s="118"/>
      <c r="FX510" s="118"/>
      <c r="FY510" s="118"/>
      <c r="FZ510" s="118"/>
      <c r="GA510" s="118"/>
      <c r="GB510" s="118"/>
      <c r="GC510" s="118"/>
      <c r="GD510" s="118"/>
      <c r="GE510" s="118"/>
      <c r="GF510" s="118"/>
      <c r="GG510" s="118"/>
      <c r="GH510" s="118"/>
      <c r="GI510" s="118"/>
      <c r="GJ510" s="118"/>
      <c r="GK510" s="118"/>
      <c r="GL510" s="118"/>
      <c r="GM510" s="118"/>
      <c r="GN510" s="118"/>
      <c r="GO510" s="118"/>
      <c r="GP510" s="118"/>
      <c r="GQ510" s="118"/>
      <c r="GR510" s="118"/>
      <c r="GS510" s="118"/>
      <c r="GT510" s="118"/>
      <c r="GU510" s="118"/>
      <c r="GV510" s="118"/>
      <c r="GW510" s="118"/>
      <c r="GX510" s="118"/>
      <c r="GY510" s="118"/>
      <c r="GZ510" s="118"/>
      <c r="HA510" s="118"/>
      <c r="HB510" s="118"/>
      <c r="HC510" s="118"/>
      <c r="HD510" s="118"/>
      <c r="HE510" s="118"/>
      <c r="HF510" s="118"/>
      <c r="HG510" s="118"/>
      <c r="HH510" s="118"/>
      <c r="HI510" s="118"/>
      <c r="HJ510" s="118"/>
      <c r="HK510" s="118"/>
      <c r="HL510" s="118"/>
      <c r="HM510" s="118"/>
      <c r="HN510" s="118"/>
      <c r="HO510" s="118"/>
      <c r="HP510" s="118"/>
    </row>
    <row r="511" spans="1:224" s="272" customFormat="1" ht="15.6" x14ac:dyDescent="0.25">
      <c r="A511" s="112"/>
      <c r="B511" s="283"/>
      <c r="C511" s="113"/>
      <c r="D511" s="279"/>
      <c r="E511" s="280"/>
      <c r="F511" s="281"/>
      <c r="H511" s="199"/>
      <c r="I511" s="238"/>
      <c r="J511" s="119"/>
      <c r="K511" s="120"/>
      <c r="L511" s="118"/>
      <c r="M511" s="118"/>
      <c r="N511" s="118"/>
      <c r="O511" s="118"/>
      <c r="P511" s="118"/>
      <c r="Q511" s="118"/>
      <c r="R511" s="118"/>
      <c r="S511" s="118"/>
      <c r="T511" s="118"/>
      <c r="U511" s="118"/>
      <c r="V511" s="118"/>
      <c r="W511" s="118"/>
      <c r="X511" s="118"/>
      <c r="Y511" s="118"/>
      <c r="Z511" s="118"/>
      <c r="AA511" s="118"/>
      <c r="AB511" s="118"/>
      <c r="AC511" s="118"/>
      <c r="AD511" s="118"/>
      <c r="AE511" s="118"/>
      <c r="AF511" s="118"/>
      <c r="AG511" s="118"/>
      <c r="AH511" s="118"/>
      <c r="AI511" s="118"/>
      <c r="AJ511" s="118"/>
      <c r="AK511" s="118"/>
      <c r="AL511" s="118"/>
      <c r="AM511" s="118"/>
      <c r="AN511" s="118"/>
      <c r="AO511" s="118"/>
      <c r="AP511" s="118"/>
      <c r="AQ511" s="118"/>
      <c r="AR511" s="118"/>
      <c r="AS511" s="118"/>
      <c r="AT511" s="118"/>
      <c r="AU511" s="118"/>
      <c r="AV511" s="118"/>
      <c r="AW511" s="118"/>
      <c r="AX511" s="118"/>
      <c r="AY511" s="118"/>
      <c r="AZ511" s="118"/>
      <c r="BA511" s="118"/>
      <c r="BB511" s="118"/>
      <c r="BC511" s="118"/>
      <c r="BD511" s="118"/>
      <c r="BE511" s="118"/>
      <c r="BF511" s="118"/>
      <c r="BG511" s="118"/>
      <c r="BH511" s="118"/>
      <c r="BI511" s="118"/>
      <c r="BJ511" s="118"/>
      <c r="BK511" s="118"/>
      <c r="BL511" s="118"/>
      <c r="BM511" s="118"/>
      <c r="BN511" s="118"/>
      <c r="BO511" s="118"/>
      <c r="BP511" s="118"/>
      <c r="BQ511" s="118"/>
      <c r="BR511" s="118"/>
      <c r="BS511" s="118"/>
      <c r="BT511" s="118"/>
      <c r="BU511" s="118"/>
      <c r="BV511" s="118"/>
      <c r="BW511" s="118"/>
      <c r="BX511" s="118"/>
      <c r="BY511" s="118"/>
      <c r="BZ511" s="118"/>
      <c r="CA511" s="118"/>
      <c r="CB511" s="118"/>
      <c r="CC511" s="118"/>
      <c r="CD511" s="118"/>
      <c r="CE511" s="118"/>
      <c r="CF511" s="118"/>
      <c r="CG511" s="118"/>
      <c r="CH511" s="118"/>
      <c r="CI511" s="118"/>
      <c r="CJ511" s="118"/>
      <c r="CK511" s="118"/>
      <c r="CL511" s="118"/>
      <c r="CM511" s="118"/>
      <c r="CN511" s="118"/>
      <c r="CO511" s="118"/>
      <c r="CP511" s="118"/>
      <c r="CQ511" s="118"/>
      <c r="CR511" s="118"/>
      <c r="CS511" s="118"/>
      <c r="CT511" s="118"/>
      <c r="CU511" s="118"/>
      <c r="CV511" s="118"/>
      <c r="CW511" s="118"/>
      <c r="CX511" s="118"/>
      <c r="CY511" s="118"/>
      <c r="CZ511" s="118"/>
      <c r="DA511" s="118"/>
      <c r="DB511" s="118"/>
      <c r="DC511" s="118"/>
      <c r="DD511" s="118"/>
      <c r="DE511" s="118"/>
      <c r="DF511" s="118"/>
      <c r="DG511" s="118"/>
      <c r="DH511" s="118"/>
      <c r="DI511" s="118"/>
      <c r="DJ511" s="118"/>
      <c r="DK511" s="118"/>
      <c r="DL511" s="118"/>
      <c r="DM511" s="118"/>
      <c r="DN511" s="118"/>
      <c r="DO511" s="118"/>
      <c r="DP511" s="118"/>
      <c r="DQ511" s="118"/>
      <c r="DR511" s="118"/>
      <c r="DS511" s="118"/>
      <c r="DT511" s="118"/>
      <c r="DU511" s="118"/>
      <c r="DV511" s="118"/>
      <c r="DW511" s="118"/>
      <c r="DX511" s="118"/>
      <c r="DY511" s="118"/>
      <c r="DZ511" s="118"/>
      <c r="EA511" s="118"/>
      <c r="EB511" s="118"/>
      <c r="EC511" s="118"/>
      <c r="ED511" s="118"/>
      <c r="EE511" s="118"/>
      <c r="EF511" s="118"/>
      <c r="EG511" s="118"/>
      <c r="EH511" s="118"/>
      <c r="EI511" s="118"/>
      <c r="EJ511" s="118"/>
      <c r="EK511" s="118"/>
      <c r="EL511" s="118"/>
      <c r="EM511" s="118"/>
      <c r="EN511" s="118"/>
      <c r="EO511" s="118"/>
      <c r="EP511" s="118"/>
      <c r="EQ511" s="118"/>
      <c r="ER511" s="118"/>
      <c r="ES511" s="118"/>
      <c r="ET511" s="118"/>
      <c r="EU511" s="118"/>
      <c r="EV511" s="118"/>
      <c r="EW511" s="118"/>
      <c r="EX511" s="118"/>
      <c r="EY511" s="118"/>
      <c r="EZ511" s="118"/>
      <c r="FA511" s="118"/>
      <c r="FB511" s="118"/>
      <c r="FC511" s="118"/>
      <c r="FD511" s="118"/>
      <c r="FE511" s="118"/>
      <c r="FF511" s="118"/>
      <c r="FG511" s="118"/>
      <c r="FH511" s="118"/>
      <c r="FI511" s="118"/>
      <c r="FJ511" s="118"/>
      <c r="FK511" s="118"/>
      <c r="FL511" s="118"/>
      <c r="FM511" s="118"/>
      <c r="FN511" s="118"/>
      <c r="FO511" s="118"/>
      <c r="FP511" s="118"/>
      <c r="FQ511" s="118"/>
      <c r="FR511" s="118"/>
      <c r="FS511" s="118"/>
      <c r="FT511" s="118"/>
      <c r="FU511" s="118"/>
      <c r="FV511" s="118"/>
      <c r="FW511" s="118"/>
      <c r="FX511" s="118"/>
      <c r="FY511" s="118"/>
      <c r="FZ511" s="118"/>
      <c r="GA511" s="118"/>
      <c r="GB511" s="118"/>
      <c r="GC511" s="118"/>
      <c r="GD511" s="118"/>
      <c r="GE511" s="118"/>
      <c r="GF511" s="118"/>
      <c r="GG511" s="118"/>
      <c r="GH511" s="118"/>
      <c r="GI511" s="118"/>
      <c r="GJ511" s="118"/>
      <c r="GK511" s="118"/>
      <c r="GL511" s="118"/>
      <c r="GM511" s="118"/>
      <c r="GN511" s="118"/>
      <c r="GO511" s="118"/>
      <c r="GP511" s="118"/>
      <c r="GQ511" s="118"/>
      <c r="GR511" s="118"/>
      <c r="GS511" s="118"/>
      <c r="GT511" s="118"/>
      <c r="GU511" s="118"/>
      <c r="GV511" s="118"/>
      <c r="GW511" s="118"/>
      <c r="GX511" s="118"/>
      <c r="GY511" s="118"/>
      <c r="GZ511" s="118"/>
      <c r="HA511" s="118"/>
      <c r="HB511" s="118"/>
      <c r="HC511" s="118"/>
      <c r="HD511" s="118"/>
      <c r="HE511" s="118"/>
      <c r="HF511" s="118"/>
      <c r="HG511" s="118"/>
      <c r="HH511" s="118"/>
      <c r="HI511" s="118"/>
      <c r="HJ511" s="118"/>
      <c r="HK511" s="118"/>
      <c r="HL511" s="118"/>
      <c r="HM511" s="118"/>
      <c r="HN511" s="118"/>
      <c r="HO511" s="118"/>
      <c r="HP511" s="118"/>
    </row>
    <row r="512" spans="1:224" s="272" customFormat="1" ht="17.399999999999999" x14ac:dyDescent="0.25">
      <c r="A512" s="112"/>
      <c r="B512" s="269"/>
      <c r="C512" s="113"/>
      <c r="D512" s="270"/>
      <c r="E512" s="271"/>
      <c r="F512" s="270"/>
      <c r="H512" s="199"/>
      <c r="I512" s="238"/>
      <c r="J512" s="119"/>
      <c r="K512" s="120"/>
      <c r="L512" s="118"/>
      <c r="M512" s="118"/>
      <c r="N512" s="118"/>
      <c r="O512" s="118"/>
      <c r="P512" s="118"/>
      <c r="Q512" s="118"/>
      <c r="R512" s="118"/>
      <c r="S512" s="118"/>
      <c r="T512" s="118"/>
      <c r="U512" s="118"/>
      <c r="V512" s="118"/>
      <c r="W512" s="118"/>
      <c r="X512" s="118"/>
      <c r="Y512" s="118"/>
      <c r="Z512" s="118"/>
      <c r="AA512" s="118"/>
      <c r="AB512" s="118"/>
      <c r="AC512" s="118"/>
      <c r="AD512" s="118"/>
      <c r="AE512" s="118"/>
      <c r="AF512" s="118"/>
      <c r="AG512" s="118"/>
      <c r="AH512" s="118"/>
      <c r="AI512" s="118"/>
      <c r="AJ512" s="118"/>
      <c r="AK512" s="118"/>
      <c r="AL512" s="118"/>
      <c r="AM512" s="118"/>
      <c r="AN512" s="118"/>
      <c r="AO512" s="118"/>
      <c r="AP512" s="118"/>
      <c r="AQ512" s="118"/>
      <c r="AR512" s="118"/>
      <c r="AS512" s="118"/>
      <c r="AT512" s="118"/>
      <c r="AU512" s="118"/>
      <c r="AV512" s="118"/>
      <c r="AW512" s="118"/>
      <c r="AX512" s="118"/>
      <c r="AY512" s="118"/>
      <c r="AZ512" s="118"/>
      <c r="BA512" s="118"/>
      <c r="BB512" s="118"/>
      <c r="BC512" s="118"/>
      <c r="BD512" s="118"/>
      <c r="BE512" s="118"/>
      <c r="BF512" s="118"/>
      <c r="BG512" s="118"/>
      <c r="BH512" s="118"/>
      <c r="BI512" s="118"/>
      <c r="BJ512" s="118"/>
      <c r="BK512" s="118"/>
      <c r="BL512" s="118"/>
      <c r="BM512" s="118"/>
      <c r="BN512" s="118"/>
      <c r="BO512" s="118"/>
      <c r="BP512" s="118"/>
      <c r="BQ512" s="118"/>
      <c r="BR512" s="118"/>
      <c r="BS512" s="118"/>
      <c r="BT512" s="118"/>
      <c r="BU512" s="118"/>
      <c r="BV512" s="118"/>
      <c r="BW512" s="118"/>
      <c r="BX512" s="118"/>
      <c r="BY512" s="118"/>
      <c r="BZ512" s="118"/>
      <c r="CA512" s="118"/>
      <c r="CB512" s="118"/>
      <c r="CC512" s="118"/>
      <c r="CD512" s="118"/>
      <c r="CE512" s="118"/>
      <c r="CF512" s="118"/>
      <c r="CG512" s="118"/>
      <c r="CH512" s="118"/>
      <c r="CI512" s="118"/>
      <c r="CJ512" s="118"/>
      <c r="CK512" s="118"/>
      <c r="CL512" s="118"/>
      <c r="CM512" s="118"/>
      <c r="CN512" s="118"/>
      <c r="CO512" s="118"/>
      <c r="CP512" s="118"/>
      <c r="CQ512" s="118"/>
      <c r="CR512" s="118"/>
      <c r="CS512" s="118"/>
      <c r="CT512" s="118"/>
      <c r="CU512" s="118"/>
      <c r="CV512" s="118"/>
      <c r="CW512" s="118"/>
      <c r="CX512" s="118"/>
      <c r="CY512" s="118"/>
      <c r="CZ512" s="118"/>
      <c r="DA512" s="118"/>
      <c r="DB512" s="118"/>
      <c r="DC512" s="118"/>
      <c r="DD512" s="118"/>
      <c r="DE512" s="118"/>
      <c r="DF512" s="118"/>
      <c r="DG512" s="118"/>
      <c r="DH512" s="118"/>
      <c r="DI512" s="118"/>
      <c r="DJ512" s="118"/>
      <c r="DK512" s="118"/>
      <c r="DL512" s="118"/>
      <c r="DM512" s="118"/>
      <c r="DN512" s="118"/>
      <c r="DO512" s="118"/>
      <c r="DP512" s="118"/>
      <c r="DQ512" s="118"/>
      <c r="DR512" s="118"/>
      <c r="DS512" s="118"/>
      <c r="DT512" s="118"/>
      <c r="DU512" s="118"/>
      <c r="DV512" s="118"/>
      <c r="DW512" s="118"/>
      <c r="DX512" s="118"/>
      <c r="DY512" s="118"/>
      <c r="DZ512" s="118"/>
      <c r="EA512" s="118"/>
      <c r="EB512" s="118"/>
      <c r="EC512" s="118"/>
      <c r="ED512" s="118"/>
      <c r="EE512" s="118"/>
      <c r="EF512" s="118"/>
      <c r="EG512" s="118"/>
      <c r="EH512" s="118"/>
      <c r="EI512" s="118"/>
      <c r="EJ512" s="118"/>
      <c r="EK512" s="118"/>
      <c r="EL512" s="118"/>
      <c r="EM512" s="118"/>
      <c r="EN512" s="118"/>
      <c r="EO512" s="118"/>
      <c r="EP512" s="118"/>
      <c r="EQ512" s="118"/>
      <c r="ER512" s="118"/>
      <c r="ES512" s="118"/>
      <c r="ET512" s="118"/>
      <c r="EU512" s="118"/>
      <c r="EV512" s="118"/>
      <c r="EW512" s="118"/>
      <c r="EX512" s="118"/>
      <c r="EY512" s="118"/>
      <c r="EZ512" s="118"/>
      <c r="FA512" s="118"/>
      <c r="FB512" s="118"/>
      <c r="FC512" s="118"/>
      <c r="FD512" s="118"/>
      <c r="FE512" s="118"/>
      <c r="FF512" s="118"/>
      <c r="FG512" s="118"/>
      <c r="FH512" s="118"/>
      <c r="FI512" s="118"/>
      <c r="FJ512" s="118"/>
      <c r="FK512" s="118"/>
      <c r="FL512" s="118"/>
      <c r="FM512" s="118"/>
      <c r="FN512" s="118"/>
      <c r="FO512" s="118"/>
      <c r="FP512" s="118"/>
      <c r="FQ512" s="118"/>
      <c r="FR512" s="118"/>
      <c r="FS512" s="118"/>
      <c r="FT512" s="118"/>
      <c r="FU512" s="118"/>
      <c r="FV512" s="118"/>
      <c r="FW512" s="118"/>
      <c r="FX512" s="118"/>
      <c r="FY512" s="118"/>
      <c r="FZ512" s="118"/>
      <c r="GA512" s="118"/>
      <c r="GB512" s="118"/>
      <c r="GC512" s="118"/>
      <c r="GD512" s="118"/>
      <c r="GE512" s="118"/>
      <c r="GF512" s="118"/>
      <c r="GG512" s="118"/>
      <c r="GH512" s="118"/>
      <c r="GI512" s="118"/>
      <c r="GJ512" s="118"/>
      <c r="GK512" s="118"/>
      <c r="GL512" s="118"/>
      <c r="GM512" s="118"/>
      <c r="GN512" s="118"/>
      <c r="GO512" s="118"/>
      <c r="GP512" s="118"/>
      <c r="GQ512" s="118"/>
      <c r="GR512" s="118"/>
      <c r="GS512" s="118"/>
      <c r="GT512" s="118"/>
      <c r="GU512" s="118"/>
      <c r="GV512" s="118"/>
      <c r="GW512" s="118"/>
      <c r="GX512" s="118"/>
      <c r="GY512" s="118"/>
      <c r="GZ512" s="118"/>
      <c r="HA512" s="118"/>
      <c r="HB512" s="118"/>
      <c r="HC512" s="118"/>
      <c r="HD512" s="118"/>
      <c r="HE512" s="118"/>
      <c r="HF512" s="118"/>
      <c r="HG512" s="118"/>
      <c r="HH512" s="118"/>
      <c r="HI512" s="118"/>
      <c r="HJ512" s="118"/>
      <c r="HK512" s="118"/>
      <c r="HL512" s="118"/>
      <c r="HM512" s="118"/>
      <c r="HN512" s="118"/>
      <c r="HO512" s="118"/>
      <c r="HP512" s="118"/>
    </row>
    <row r="513" spans="1:224" s="272" customFormat="1" ht="15.6" x14ac:dyDescent="0.25">
      <c r="A513" s="112"/>
      <c r="B513" s="113"/>
      <c r="C513" s="113"/>
      <c r="D513" s="275"/>
      <c r="E513" s="276"/>
      <c r="F513" s="277"/>
      <c r="H513" s="199"/>
      <c r="I513" s="238"/>
      <c r="J513" s="119"/>
      <c r="K513" s="120"/>
      <c r="L513" s="118"/>
      <c r="M513" s="118"/>
      <c r="N513" s="118"/>
      <c r="O513" s="118"/>
      <c r="P513" s="118"/>
      <c r="Q513" s="118"/>
      <c r="R513" s="118"/>
      <c r="S513" s="118"/>
      <c r="T513" s="118"/>
      <c r="U513" s="118"/>
      <c r="V513" s="118"/>
      <c r="W513" s="118"/>
      <c r="X513" s="118"/>
      <c r="Y513" s="118"/>
      <c r="Z513" s="118"/>
      <c r="AA513" s="118"/>
      <c r="AB513" s="118"/>
      <c r="AC513" s="118"/>
      <c r="AD513" s="118"/>
      <c r="AE513" s="118"/>
      <c r="AF513" s="118"/>
      <c r="AG513" s="118"/>
      <c r="AH513" s="118"/>
      <c r="AI513" s="118"/>
      <c r="AJ513" s="118"/>
      <c r="AK513" s="118"/>
      <c r="AL513" s="118"/>
      <c r="AM513" s="118"/>
      <c r="AN513" s="118"/>
      <c r="AO513" s="118"/>
      <c r="AP513" s="118"/>
      <c r="AQ513" s="118"/>
      <c r="AR513" s="118"/>
      <c r="AS513" s="118"/>
      <c r="AT513" s="118"/>
      <c r="AU513" s="118"/>
      <c r="AV513" s="118"/>
      <c r="AW513" s="118"/>
      <c r="AX513" s="118"/>
      <c r="AY513" s="118"/>
      <c r="AZ513" s="118"/>
      <c r="BA513" s="118"/>
      <c r="BB513" s="118"/>
      <c r="BC513" s="118"/>
      <c r="BD513" s="118"/>
      <c r="BE513" s="118"/>
      <c r="BF513" s="118"/>
      <c r="BG513" s="118"/>
      <c r="BH513" s="118"/>
      <c r="BI513" s="118"/>
      <c r="BJ513" s="118"/>
      <c r="BK513" s="118"/>
      <c r="BL513" s="118"/>
      <c r="BM513" s="118"/>
      <c r="BN513" s="118"/>
      <c r="BO513" s="118"/>
      <c r="BP513" s="118"/>
      <c r="BQ513" s="118"/>
      <c r="BR513" s="118"/>
      <c r="BS513" s="118"/>
      <c r="BT513" s="118"/>
      <c r="BU513" s="118"/>
      <c r="BV513" s="118"/>
      <c r="BW513" s="118"/>
      <c r="BX513" s="118"/>
      <c r="BY513" s="118"/>
      <c r="BZ513" s="118"/>
      <c r="CA513" s="118"/>
      <c r="CB513" s="118"/>
      <c r="CC513" s="118"/>
      <c r="CD513" s="118"/>
      <c r="CE513" s="118"/>
      <c r="CF513" s="118"/>
      <c r="CG513" s="118"/>
      <c r="CH513" s="118"/>
      <c r="CI513" s="118"/>
      <c r="CJ513" s="118"/>
      <c r="CK513" s="118"/>
      <c r="CL513" s="118"/>
      <c r="CM513" s="118"/>
      <c r="CN513" s="118"/>
      <c r="CO513" s="118"/>
      <c r="CP513" s="118"/>
      <c r="CQ513" s="118"/>
      <c r="CR513" s="118"/>
      <c r="CS513" s="118"/>
      <c r="CT513" s="118"/>
      <c r="CU513" s="118"/>
      <c r="CV513" s="118"/>
      <c r="CW513" s="118"/>
      <c r="CX513" s="118"/>
      <c r="CY513" s="118"/>
      <c r="CZ513" s="118"/>
      <c r="DA513" s="118"/>
      <c r="DB513" s="118"/>
      <c r="DC513" s="118"/>
      <c r="DD513" s="118"/>
      <c r="DE513" s="118"/>
      <c r="DF513" s="118"/>
      <c r="DG513" s="118"/>
      <c r="DH513" s="118"/>
      <c r="DI513" s="118"/>
      <c r="DJ513" s="118"/>
      <c r="DK513" s="118"/>
      <c r="DL513" s="118"/>
      <c r="DM513" s="118"/>
      <c r="DN513" s="118"/>
      <c r="DO513" s="118"/>
      <c r="DP513" s="118"/>
      <c r="DQ513" s="118"/>
      <c r="DR513" s="118"/>
      <c r="DS513" s="118"/>
      <c r="DT513" s="118"/>
      <c r="DU513" s="118"/>
      <c r="DV513" s="118"/>
      <c r="DW513" s="118"/>
      <c r="DX513" s="118"/>
      <c r="DY513" s="118"/>
      <c r="DZ513" s="118"/>
      <c r="EA513" s="118"/>
      <c r="EB513" s="118"/>
      <c r="EC513" s="118"/>
      <c r="ED513" s="118"/>
      <c r="EE513" s="118"/>
      <c r="EF513" s="118"/>
      <c r="EG513" s="118"/>
      <c r="EH513" s="118"/>
      <c r="EI513" s="118"/>
      <c r="EJ513" s="118"/>
      <c r="EK513" s="118"/>
      <c r="EL513" s="118"/>
      <c r="EM513" s="118"/>
      <c r="EN513" s="118"/>
      <c r="EO513" s="118"/>
      <c r="EP513" s="118"/>
      <c r="EQ513" s="118"/>
      <c r="ER513" s="118"/>
      <c r="ES513" s="118"/>
      <c r="ET513" s="118"/>
      <c r="EU513" s="118"/>
      <c r="EV513" s="118"/>
      <c r="EW513" s="118"/>
      <c r="EX513" s="118"/>
      <c r="EY513" s="118"/>
      <c r="EZ513" s="118"/>
      <c r="FA513" s="118"/>
      <c r="FB513" s="118"/>
      <c r="FC513" s="118"/>
      <c r="FD513" s="118"/>
      <c r="FE513" s="118"/>
      <c r="FF513" s="118"/>
      <c r="FG513" s="118"/>
      <c r="FH513" s="118"/>
      <c r="FI513" s="118"/>
      <c r="FJ513" s="118"/>
      <c r="FK513" s="118"/>
      <c r="FL513" s="118"/>
      <c r="FM513" s="118"/>
      <c r="FN513" s="118"/>
      <c r="FO513" s="118"/>
      <c r="FP513" s="118"/>
      <c r="FQ513" s="118"/>
      <c r="FR513" s="118"/>
      <c r="FS513" s="118"/>
      <c r="FT513" s="118"/>
      <c r="FU513" s="118"/>
      <c r="FV513" s="118"/>
      <c r="FW513" s="118"/>
      <c r="FX513" s="118"/>
      <c r="FY513" s="118"/>
      <c r="FZ513" s="118"/>
      <c r="GA513" s="118"/>
      <c r="GB513" s="118"/>
      <c r="GC513" s="118"/>
      <c r="GD513" s="118"/>
      <c r="GE513" s="118"/>
      <c r="GF513" s="118"/>
      <c r="GG513" s="118"/>
      <c r="GH513" s="118"/>
      <c r="GI513" s="118"/>
      <c r="GJ513" s="118"/>
      <c r="GK513" s="118"/>
      <c r="GL513" s="118"/>
      <c r="GM513" s="118"/>
      <c r="GN513" s="118"/>
      <c r="GO513" s="118"/>
      <c r="GP513" s="118"/>
      <c r="GQ513" s="118"/>
      <c r="GR513" s="118"/>
      <c r="GS513" s="118"/>
      <c r="GT513" s="118"/>
      <c r="GU513" s="118"/>
      <c r="GV513" s="118"/>
      <c r="GW513" s="118"/>
      <c r="GX513" s="118"/>
      <c r="GY513" s="118"/>
      <c r="GZ513" s="118"/>
      <c r="HA513" s="118"/>
      <c r="HB513" s="118"/>
      <c r="HC513" s="118"/>
      <c r="HD513" s="118"/>
      <c r="HE513" s="118"/>
      <c r="HF513" s="118"/>
      <c r="HG513" s="118"/>
      <c r="HH513" s="118"/>
      <c r="HI513" s="118"/>
      <c r="HJ513" s="118"/>
      <c r="HK513" s="118"/>
      <c r="HL513" s="118"/>
      <c r="HM513" s="118"/>
      <c r="HN513" s="118"/>
      <c r="HO513" s="118"/>
      <c r="HP513" s="118"/>
    </row>
    <row r="514" spans="1:224" s="272" customFormat="1" ht="15.6" x14ac:dyDescent="0.25">
      <c r="A514" s="112"/>
      <c r="B514" s="113"/>
      <c r="C514" s="113"/>
      <c r="D514" s="275"/>
      <c r="E514" s="276"/>
      <c r="F514" s="277"/>
      <c r="H514" s="199"/>
      <c r="I514" s="238"/>
      <c r="J514" s="119"/>
      <c r="K514" s="120"/>
      <c r="L514" s="118"/>
      <c r="M514" s="118"/>
      <c r="N514" s="118"/>
      <c r="O514" s="118"/>
      <c r="P514" s="118"/>
      <c r="Q514" s="118"/>
      <c r="R514" s="118"/>
      <c r="S514" s="118"/>
      <c r="T514" s="118"/>
      <c r="U514" s="118"/>
      <c r="V514" s="118"/>
      <c r="W514" s="118"/>
      <c r="X514" s="118"/>
      <c r="Y514" s="118"/>
      <c r="Z514" s="118"/>
      <c r="AA514" s="118"/>
      <c r="AB514" s="118"/>
      <c r="AC514" s="118"/>
      <c r="AD514" s="118"/>
      <c r="AE514" s="118"/>
      <c r="AF514" s="118"/>
      <c r="AG514" s="118"/>
      <c r="AH514" s="118"/>
      <c r="AI514" s="118"/>
      <c r="AJ514" s="118"/>
      <c r="AK514" s="118"/>
      <c r="AL514" s="118"/>
      <c r="AM514" s="118"/>
      <c r="AN514" s="118"/>
      <c r="AO514" s="118"/>
      <c r="AP514" s="118"/>
      <c r="AQ514" s="118"/>
      <c r="AR514" s="118"/>
      <c r="AS514" s="118"/>
      <c r="AT514" s="118"/>
      <c r="AU514" s="118"/>
      <c r="AV514" s="118"/>
      <c r="AW514" s="118"/>
      <c r="AX514" s="118"/>
      <c r="AY514" s="118"/>
      <c r="AZ514" s="118"/>
      <c r="BA514" s="118"/>
      <c r="BB514" s="118"/>
      <c r="BC514" s="118"/>
      <c r="BD514" s="118"/>
      <c r="BE514" s="118"/>
      <c r="BF514" s="118"/>
      <c r="BG514" s="118"/>
      <c r="BH514" s="118"/>
      <c r="BI514" s="118"/>
      <c r="BJ514" s="118"/>
      <c r="BK514" s="118"/>
      <c r="BL514" s="118"/>
      <c r="BM514" s="118"/>
      <c r="BN514" s="118"/>
      <c r="BO514" s="118"/>
      <c r="BP514" s="118"/>
      <c r="BQ514" s="118"/>
      <c r="BR514" s="118"/>
      <c r="BS514" s="118"/>
      <c r="BT514" s="118"/>
      <c r="BU514" s="118"/>
      <c r="BV514" s="118"/>
      <c r="BW514" s="118"/>
      <c r="BX514" s="118"/>
      <c r="BY514" s="118"/>
      <c r="BZ514" s="118"/>
      <c r="CA514" s="118"/>
      <c r="CB514" s="118"/>
      <c r="CC514" s="118"/>
      <c r="CD514" s="118"/>
      <c r="CE514" s="118"/>
      <c r="CF514" s="118"/>
      <c r="CG514" s="118"/>
      <c r="CH514" s="118"/>
      <c r="CI514" s="118"/>
      <c r="CJ514" s="118"/>
      <c r="CK514" s="118"/>
      <c r="CL514" s="118"/>
      <c r="CM514" s="118"/>
      <c r="CN514" s="118"/>
      <c r="CO514" s="118"/>
      <c r="CP514" s="118"/>
      <c r="CQ514" s="118"/>
      <c r="CR514" s="118"/>
      <c r="CS514" s="118"/>
      <c r="CT514" s="118"/>
      <c r="CU514" s="118"/>
      <c r="CV514" s="118"/>
      <c r="CW514" s="118"/>
      <c r="CX514" s="118"/>
      <c r="CY514" s="118"/>
      <c r="CZ514" s="118"/>
      <c r="DA514" s="118"/>
      <c r="DB514" s="118"/>
      <c r="DC514" s="118"/>
      <c r="DD514" s="118"/>
      <c r="DE514" s="118"/>
      <c r="DF514" s="118"/>
      <c r="DG514" s="118"/>
      <c r="DH514" s="118"/>
      <c r="DI514" s="118"/>
      <c r="DJ514" s="118"/>
      <c r="DK514" s="118"/>
      <c r="DL514" s="118"/>
      <c r="DM514" s="118"/>
      <c r="DN514" s="118"/>
      <c r="DO514" s="118"/>
      <c r="DP514" s="118"/>
      <c r="DQ514" s="118"/>
      <c r="DR514" s="118"/>
      <c r="DS514" s="118"/>
      <c r="DT514" s="118"/>
      <c r="DU514" s="118"/>
      <c r="DV514" s="118"/>
      <c r="DW514" s="118"/>
      <c r="DX514" s="118"/>
      <c r="DY514" s="118"/>
      <c r="DZ514" s="118"/>
      <c r="EA514" s="118"/>
      <c r="EB514" s="118"/>
      <c r="EC514" s="118"/>
      <c r="ED514" s="118"/>
      <c r="EE514" s="118"/>
      <c r="EF514" s="118"/>
      <c r="EG514" s="118"/>
      <c r="EH514" s="118"/>
      <c r="EI514" s="118"/>
      <c r="EJ514" s="118"/>
      <c r="EK514" s="118"/>
      <c r="EL514" s="118"/>
      <c r="EM514" s="118"/>
      <c r="EN514" s="118"/>
      <c r="EO514" s="118"/>
      <c r="EP514" s="118"/>
      <c r="EQ514" s="118"/>
      <c r="ER514" s="118"/>
      <c r="ES514" s="118"/>
      <c r="ET514" s="118"/>
      <c r="EU514" s="118"/>
      <c r="EV514" s="118"/>
      <c r="EW514" s="118"/>
      <c r="EX514" s="118"/>
      <c r="EY514" s="118"/>
      <c r="EZ514" s="118"/>
      <c r="FA514" s="118"/>
      <c r="FB514" s="118"/>
      <c r="FC514" s="118"/>
      <c r="FD514" s="118"/>
      <c r="FE514" s="118"/>
      <c r="FF514" s="118"/>
      <c r="FG514" s="118"/>
      <c r="FH514" s="118"/>
      <c r="FI514" s="118"/>
      <c r="FJ514" s="118"/>
      <c r="FK514" s="118"/>
      <c r="FL514" s="118"/>
      <c r="FM514" s="118"/>
      <c r="FN514" s="118"/>
      <c r="FO514" s="118"/>
      <c r="FP514" s="118"/>
      <c r="FQ514" s="118"/>
      <c r="FR514" s="118"/>
      <c r="FS514" s="118"/>
      <c r="FT514" s="118"/>
      <c r="FU514" s="118"/>
      <c r="FV514" s="118"/>
      <c r="FW514" s="118"/>
      <c r="FX514" s="118"/>
      <c r="FY514" s="118"/>
      <c r="FZ514" s="118"/>
      <c r="GA514" s="118"/>
      <c r="GB514" s="118"/>
      <c r="GC514" s="118"/>
      <c r="GD514" s="118"/>
      <c r="GE514" s="118"/>
      <c r="GF514" s="118"/>
      <c r="GG514" s="118"/>
      <c r="GH514" s="118"/>
      <c r="GI514" s="118"/>
      <c r="GJ514" s="118"/>
      <c r="GK514" s="118"/>
      <c r="GL514" s="118"/>
      <c r="GM514" s="118"/>
      <c r="GN514" s="118"/>
      <c r="GO514" s="118"/>
      <c r="GP514" s="118"/>
      <c r="GQ514" s="118"/>
      <c r="GR514" s="118"/>
      <c r="GS514" s="118"/>
      <c r="GT514" s="118"/>
      <c r="GU514" s="118"/>
      <c r="GV514" s="118"/>
      <c r="GW514" s="118"/>
      <c r="GX514" s="118"/>
      <c r="GY514" s="118"/>
      <c r="GZ514" s="118"/>
      <c r="HA514" s="118"/>
      <c r="HB514" s="118"/>
      <c r="HC514" s="118"/>
      <c r="HD514" s="118"/>
      <c r="HE514" s="118"/>
      <c r="HF514" s="118"/>
      <c r="HG514" s="118"/>
      <c r="HH514" s="118"/>
      <c r="HI514" s="118"/>
      <c r="HJ514" s="118"/>
      <c r="HK514" s="118"/>
      <c r="HL514" s="118"/>
      <c r="HM514" s="118"/>
      <c r="HN514" s="118"/>
      <c r="HO514" s="118"/>
      <c r="HP514" s="118"/>
    </row>
    <row r="515" spans="1:224" s="272" customFormat="1" x14ac:dyDescent="0.25">
      <c r="A515" s="112"/>
      <c r="B515" s="113"/>
      <c r="C515" s="113"/>
      <c r="D515" s="279"/>
      <c r="E515" s="280"/>
      <c r="F515" s="281"/>
      <c r="H515" s="199"/>
      <c r="I515" s="238"/>
      <c r="J515" s="119"/>
      <c r="K515" s="120"/>
      <c r="L515" s="118"/>
      <c r="M515" s="118"/>
      <c r="N515" s="118"/>
      <c r="O515" s="118"/>
      <c r="P515" s="118"/>
      <c r="Q515" s="118"/>
      <c r="R515" s="118"/>
      <c r="S515" s="118"/>
      <c r="T515" s="118"/>
      <c r="U515" s="118"/>
      <c r="V515" s="118"/>
      <c r="W515" s="118"/>
      <c r="X515" s="118"/>
      <c r="Y515" s="118"/>
      <c r="Z515" s="118"/>
      <c r="AA515" s="118"/>
      <c r="AB515" s="118"/>
      <c r="AC515" s="118"/>
      <c r="AD515" s="118"/>
      <c r="AE515" s="118"/>
      <c r="AF515" s="118"/>
      <c r="AG515" s="118"/>
      <c r="AH515" s="118"/>
      <c r="AI515" s="118"/>
      <c r="AJ515" s="118"/>
      <c r="AK515" s="118"/>
      <c r="AL515" s="118"/>
      <c r="AM515" s="118"/>
      <c r="AN515" s="118"/>
      <c r="AO515" s="118"/>
      <c r="AP515" s="118"/>
      <c r="AQ515" s="118"/>
      <c r="AR515" s="118"/>
      <c r="AS515" s="118"/>
      <c r="AT515" s="118"/>
      <c r="AU515" s="118"/>
      <c r="AV515" s="118"/>
      <c r="AW515" s="118"/>
      <c r="AX515" s="118"/>
      <c r="AY515" s="118"/>
      <c r="AZ515" s="118"/>
      <c r="BA515" s="118"/>
      <c r="BB515" s="118"/>
      <c r="BC515" s="118"/>
      <c r="BD515" s="118"/>
      <c r="BE515" s="118"/>
      <c r="BF515" s="118"/>
      <c r="BG515" s="118"/>
      <c r="BH515" s="118"/>
      <c r="BI515" s="118"/>
      <c r="BJ515" s="118"/>
      <c r="BK515" s="118"/>
      <c r="BL515" s="118"/>
      <c r="BM515" s="118"/>
      <c r="BN515" s="118"/>
      <c r="BO515" s="118"/>
      <c r="BP515" s="118"/>
      <c r="BQ515" s="118"/>
      <c r="BR515" s="118"/>
      <c r="BS515" s="118"/>
      <c r="BT515" s="118"/>
      <c r="BU515" s="118"/>
      <c r="BV515" s="118"/>
      <c r="BW515" s="118"/>
      <c r="BX515" s="118"/>
      <c r="BY515" s="118"/>
      <c r="BZ515" s="118"/>
      <c r="CA515" s="118"/>
      <c r="CB515" s="118"/>
      <c r="CC515" s="118"/>
      <c r="CD515" s="118"/>
      <c r="CE515" s="118"/>
      <c r="CF515" s="118"/>
      <c r="CG515" s="118"/>
      <c r="CH515" s="118"/>
      <c r="CI515" s="118"/>
      <c r="CJ515" s="118"/>
      <c r="CK515" s="118"/>
      <c r="CL515" s="118"/>
      <c r="CM515" s="118"/>
      <c r="CN515" s="118"/>
      <c r="CO515" s="118"/>
      <c r="CP515" s="118"/>
      <c r="CQ515" s="118"/>
      <c r="CR515" s="118"/>
      <c r="CS515" s="118"/>
      <c r="CT515" s="118"/>
      <c r="CU515" s="118"/>
      <c r="CV515" s="118"/>
      <c r="CW515" s="118"/>
      <c r="CX515" s="118"/>
      <c r="CY515" s="118"/>
      <c r="CZ515" s="118"/>
      <c r="DA515" s="118"/>
      <c r="DB515" s="118"/>
      <c r="DC515" s="118"/>
      <c r="DD515" s="118"/>
      <c r="DE515" s="118"/>
      <c r="DF515" s="118"/>
      <c r="DG515" s="118"/>
      <c r="DH515" s="118"/>
      <c r="DI515" s="118"/>
      <c r="DJ515" s="118"/>
      <c r="DK515" s="118"/>
      <c r="DL515" s="118"/>
      <c r="DM515" s="118"/>
      <c r="DN515" s="118"/>
      <c r="DO515" s="118"/>
      <c r="DP515" s="118"/>
      <c r="DQ515" s="118"/>
      <c r="DR515" s="118"/>
      <c r="DS515" s="118"/>
      <c r="DT515" s="118"/>
      <c r="DU515" s="118"/>
      <c r="DV515" s="118"/>
      <c r="DW515" s="118"/>
      <c r="DX515" s="118"/>
      <c r="DY515" s="118"/>
      <c r="DZ515" s="118"/>
      <c r="EA515" s="118"/>
      <c r="EB515" s="118"/>
      <c r="EC515" s="118"/>
      <c r="ED515" s="118"/>
      <c r="EE515" s="118"/>
      <c r="EF515" s="118"/>
      <c r="EG515" s="118"/>
      <c r="EH515" s="118"/>
      <c r="EI515" s="118"/>
      <c r="EJ515" s="118"/>
      <c r="EK515" s="118"/>
      <c r="EL515" s="118"/>
      <c r="EM515" s="118"/>
      <c r="EN515" s="118"/>
      <c r="EO515" s="118"/>
      <c r="EP515" s="118"/>
      <c r="EQ515" s="118"/>
      <c r="ER515" s="118"/>
      <c r="ES515" s="118"/>
      <c r="ET515" s="118"/>
      <c r="EU515" s="118"/>
      <c r="EV515" s="118"/>
      <c r="EW515" s="118"/>
      <c r="EX515" s="118"/>
      <c r="EY515" s="118"/>
      <c r="EZ515" s="118"/>
      <c r="FA515" s="118"/>
      <c r="FB515" s="118"/>
      <c r="FC515" s="118"/>
      <c r="FD515" s="118"/>
      <c r="FE515" s="118"/>
      <c r="FF515" s="118"/>
      <c r="FG515" s="118"/>
      <c r="FH515" s="118"/>
      <c r="FI515" s="118"/>
      <c r="FJ515" s="118"/>
      <c r="FK515" s="118"/>
      <c r="FL515" s="118"/>
      <c r="FM515" s="118"/>
      <c r="FN515" s="118"/>
      <c r="FO515" s="118"/>
      <c r="FP515" s="118"/>
      <c r="FQ515" s="118"/>
      <c r="FR515" s="118"/>
      <c r="FS515" s="118"/>
      <c r="FT515" s="118"/>
      <c r="FU515" s="118"/>
      <c r="FV515" s="118"/>
      <c r="FW515" s="118"/>
      <c r="FX515" s="118"/>
      <c r="FY515" s="118"/>
      <c r="FZ515" s="118"/>
      <c r="GA515" s="118"/>
      <c r="GB515" s="118"/>
      <c r="GC515" s="118"/>
      <c r="GD515" s="118"/>
      <c r="GE515" s="118"/>
      <c r="GF515" s="118"/>
      <c r="GG515" s="118"/>
      <c r="GH515" s="118"/>
      <c r="GI515" s="118"/>
      <c r="GJ515" s="118"/>
      <c r="GK515" s="118"/>
      <c r="GL515" s="118"/>
      <c r="GM515" s="118"/>
      <c r="GN515" s="118"/>
      <c r="GO515" s="118"/>
      <c r="GP515" s="118"/>
      <c r="GQ515" s="118"/>
      <c r="GR515" s="118"/>
      <c r="GS515" s="118"/>
      <c r="GT515" s="118"/>
      <c r="GU515" s="118"/>
      <c r="GV515" s="118"/>
      <c r="GW515" s="118"/>
      <c r="GX515" s="118"/>
      <c r="GY515" s="118"/>
      <c r="GZ515" s="118"/>
      <c r="HA515" s="118"/>
      <c r="HB515" s="118"/>
      <c r="HC515" s="118"/>
      <c r="HD515" s="118"/>
      <c r="HE515" s="118"/>
      <c r="HF515" s="118"/>
      <c r="HG515" s="118"/>
      <c r="HH515" s="118"/>
      <c r="HI515" s="118"/>
      <c r="HJ515" s="118"/>
      <c r="HK515" s="118"/>
      <c r="HL515" s="118"/>
      <c r="HM515" s="118"/>
      <c r="HN515" s="118"/>
      <c r="HO515" s="118"/>
      <c r="HP515" s="118"/>
    </row>
    <row r="516" spans="1:224" s="272" customFormat="1" x14ac:dyDescent="0.25">
      <c r="A516" s="112"/>
      <c r="B516" s="113"/>
      <c r="C516" s="113"/>
      <c r="D516" s="279"/>
      <c r="E516" s="280"/>
      <c r="F516" s="281"/>
      <c r="H516" s="199"/>
      <c r="I516" s="238"/>
      <c r="J516" s="119"/>
      <c r="K516" s="120"/>
      <c r="L516" s="118"/>
      <c r="M516" s="118"/>
      <c r="N516" s="118"/>
      <c r="O516" s="118"/>
      <c r="P516" s="118"/>
      <c r="Q516" s="118"/>
      <c r="R516" s="118"/>
      <c r="S516" s="118"/>
      <c r="T516" s="118"/>
      <c r="U516" s="118"/>
      <c r="V516" s="118"/>
      <c r="W516" s="118"/>
      <c r="X516" s="118"/>
      <c r="Y516" s="118"/>
      <c r="Z516" s="118"/>
      <c r="AA516" s="118"/>
      <c r="AB516" s="118"/>
      <c r="AC516" s="118"/>
      <c r="AD516" s="118"/>
      <c r="AE516" s="118"/>
      <c r="AF516" s="118"/>
      <c r="AG516" s="118"/>
      <c r="AH516" s="118"/>
      <c r="AI516" s="118"/>
      <c r="AJ516" s="118"/>
      <c r="AK516" s="118"/>
      <c r="AL516" s="118"/>
      <c r="AM516" s="118"/>
      <c r="AN516" s="118"/>
      <c r="AO516" s="118"/>
      <c r="AP516" s="118"/>
      <c r="AQ516" s="118"/>
      <c r="AR516" s="118"/>
      <c r="AS516" s="118"/>
      <c r="AT516" s="118"/>
      <c r="AU516" s="118"/>
      <c r="AV516" s="118"/>
      <c r="AW516" s="118"/>
      <c r="AX516" s="118"/>
      <c r="AY516" s="118"/>
      <c r="AZ516" s="118"/>
      <c r="BA516" s="118"/>
      <c r="BB516" s="118"/>
      <c r="BC516" s="118"/>
      <c r="BD516" s="118"/>
      <c r="BE516" s="118"/>
      <c r="BF516" s="118"/>
      <c r="BG516" s="118"/>
      <c r="BH516" s="118"/>
      <c r="BI516" s="118"/>
      <c r="BJ516" s="118"/>
      <c r="BK516" s="118"/>
      <c r="BL516" s="118"/>
      <c r="BM516" s="118"/>
      <c r="BN516" s="118"/>
      <c r="BO516" s="118"/>
      <c r="BP516" s="118"/>
      <c r="BQ516" s="118"/>
      <c r="BR516" s="118"/>
      <c r="BS516" s="118"/>
      <c r="BT516" s="118"/>
      <c r="BU516" s="118"/>
      <c r="BV516" s="118"/>
      <c r="BW516" s="118"/>
      <c r="BX516" s="118"/>
      <c r="BY516" s="118"/>
      <c r="BZ516" s="118"/>
      <c r="CA516" s="118"/>
      <c r="CB516" s="118"/>
      <c r="CC516" s="118"/>
      <c r="CD516" s="118"/>
      <c r="CE516" s="118"/>
      <c r="CF516" s="118"/>
      <c r="CG516" s="118"/>
      <c r="CH516" s="118"/>
      <c r="CI516" s="118"/>
      <c r="CJ516" s="118"/>
      <c r="CK516" s="118"/>
      <c r="CL516" s="118"/>
      <c r="CM516" s="118"/>
      <c r="CN516" s="118"/>
      <c r="CO516" s="118"/>
      <c r="CP516" s="118"/>
      <c r="CQ516" s="118"/>
      <c r="CR516" s="118"/>
      <c r="CS516" s="118"/>
      <c r="CT516" s="118"/>
      <c r="CU516" s="118"/>
      <c r="CV516" s="118"/>
      <c r="CW516" s="118"/>
      <c r="CX516" s="118"/>
      <c r="CY516" s="118"/>
      <c r="CZ516" s="118"/>
      <c r="DA516" s="118"/>
      <c r="DB516" s="118"/>
      <c r="DC516" s="118"/>
      <c r="DD516" s="118"/>
      <c r="DE516" s="118"/>
      <c r="DF516" s="118"/>
      <c r="DG516" s="118"/>
      <c r="DH516" s="118"/>
      <c r="DI516" s="118"/>
      <c r="DJ516" s="118"/>
      <c r="DK516" s="118"/>
      <c r="DL516" s="118"/>
      <c r="DM516" s="118"/>
      <c r="DN516" s="118"/>
      <c r="DO516" s="118"/>
      <c r="DP516" s="118"/>
      <c r="DQ516" s="118"/>
      <c r="DR516" s="118"/>
      <c r="DS516" s="118"/>
      <c r="DT516" s="118"/>
      <c r="DU516" s="118"/>
      <c r="DV516" s="118"/>
      <c r="DW516" s="118"/>
      <c r="DX516" s="118"/>
      <c r="DY516" s="118"/>
      <c r="DZ516" s="118"/>
      <c r="EA516" s="118"/>
      <c r="EB516" s="118"/>
      <c r="EC516" s="118"/>
      <c r="ED516" s="118"/>
      <c r="EE516" s="118"/>
      <c r="EF516" s="118"/>
      <c r="EG516" s="118"/>
      <c r="EH516" s="118"/>
      <c r="EI516" s="118"/>
      <c r="EJ516" s="118"/>
      <c r="EK516" s="118"/>
      <c r="EL516" s="118"/>
      <c r="EM516" s="118"/>
      <c r="EN516" s="118"/>
      <c r="EO516" s="118"/>
      <c r="EP516" s="118"/>
      <c r="EQ516" s="118"/>
      <c r="ER516" s="118"/>
      <c r="ES516" s="118"/>
      <c r="ET516" s="118"/>
      <c r="EU516" s="118"/>
      <c r="EV516" s="118"/>
      <c r="EW516" s="118"/>
      <c r="EX516" s="118"/>
      <c r="EY516" s="118"/>
      <c r="EZ516" s="118"/>
      <c r="FA516" s="118"/>
      <c r="FB516" s="118"/>
      <c r="FC516" s="118"/>
      <c r="FD516" s="118"/>
      <c r="FE516" s="118"/>
      <c r="FF516" s="118"/>
      <c r="FG516" s="118"/>
      <c r="FH516" s="118"/>
      <c r="FI516" s="118"/>
      <c r="FJ516" s="118"/>
      <c r="FK516" s="118"/>
      <c r="FL516" s="118"/>
      <c r="FM516" s="118"/>
      <c r="FN516" s="118"/>
      <c r="FO516" s="118"/>
      <c r="FP516" s="118"/>
      <c r="FQ516" s="118"/>
      <c r="FR516" s="118"/>
      <c r="FS516" s="118"/>
      <c r="FT516" s="118"/>
      <c r="FU516" s="118"/>
      <c r="FV516" s="118"/>
      <c r="FW516" s="118"/>
      <c r="FX516" s="118"/>
      <c r="FY516" s="118"/>
      <c r="FZ516" s="118"/>
      <c r="GA516" s="118"/>
      <c r="GB516" s="118"/>
      <c r="GC516" s="118"/>
      <c r="GD516" s="118"/>
      <c r="GE516" s="118"/>
      <c r="GF516" s="118"/>
      <c r="GG516" s="118"/>
      <c r="GH516" s="118"/>
      <c r="GI516" s="118"/>
      <c r="GJ516" s="118"/>
      <c r="GK516" s="118"/>
      <c r="GL516" s="118"/>
      <c r="GM516" s="118"/>
      <c r="GN516" s="118"/>
      <c r="GO516" s="118"/>
      <c r="GP516" s="118"/>
      <c r="GQ516" s="118"/>
      <c r="GR516" s="118"/>
      <c r="GS516" s="118"/>
      <c r="GT516" s="118"/>
      <c r="GU516" s="118"/>
      <c r="GV516" s="118"/>
      <c r="GW516" s="118"/>
      <c r="GX516" s="118"/>
      <c r="GY516" s="118"/>
      <c r="GZ516" s="118"/>
      <c r="HA516" s="118"/>
      <c r="HB516" s="118"/>
      <c r="HC516" s="118"/>
      <c r="HD516" s="118"/>
      <c r="HE516" s="118"/>
      <c r="HF516" s="118"/>
      <c r="HG516" s="118"/>
      <c r="HH516" s="118"/>
      <c r="HI516" s="118"/>
      <c r="HJ516" s="118"/>
      <c r="HK516" s="118"/>
      <c r="HL516" s="118"/>
      <c r="HM516" s="118"/>
      <c r="HN516" s="118"/>
      <c r="HO516" s="118"/>
      <c r="HP516" s="118"/>
    </row>
    <row r="517" spans="1:224" s="272" customFormat="1" ht="15.6" x14ac:dyDescent="0.25">
      <c r="A517" s="112"/>
      <c r="B517" s="113"/>
      <c r="C517" s="113"/>
      <c r="D517" s="275"/>
      <c r="E517" s="276"/>
      <c r="F517" s="277"/>
      <c r="H517" s="199"/>
      <c r="I517" s="238"/>
      <c r="J517" s="119"/>
      <c r="K517" s="120"/>
      <c r="L517" s="118"/>
      <c r="M517" s="118"/>
      <c r="N517" s="118"/>
      <c r="O517" s="118"/>
      <c r="P517" s="118"/>
      <c r="Q517" s="118"/>
      <c r="R517" s="118"/>
      <c r="S517" s="118"/>
      <c r="T517" s="118"/>
      <c r="U517" s="118"/>
      <c r="V517" s="118"/>
      <c r="W517" s="118"/>
      <c r="X517" s="118"/>
      <c r="Y517" s="118"/>
      <c r="Z517" s="118"/>
      <c r="AA517" s="118"/>
      <c r="AB517" s="118"/>
      <c r="AC517" s="118"/>
      <c r="AD517" s="118"/>
      <c r="AE517" s="118"/>
      <c r="AF517" s="118"/>
      <c r="AG517" s="118"/>
      <c r="AH517" s="118"/>
      <c r="AI517" s="118"/>
      <c r="AJ517" s="118"/>
      <c r="AK517" s="118"/>
      <c r="AL517" s="118"/>
      <c r="AM517" s="118"/>
      <c r="AN517" s="118"/>
      <c r="AO517" s="118"/>
      <c r="AP517" s="118"/>
      <c r="AQ517" s="118"/>
      <c r="AR517" s="118"/>
      <c r="AS517" s="118"/>
      <c r="AT517" s="118"/>
      <c r="AU517" s="118"/>
      <c r="AV517" s="118"/>
      <c r="AW517" s="118"/>
      <c r="AX517" s="118"/>
      <c r="AY517" s="118"/>
      <c r="AZ517" s="118"/>
      <c r="BA517" s="118"/>
      <c r="BB517" s="118"/>
      <c r="BC517" s="118"/>
      <c r="BD517" s="118"/>
      <c r="BE517" s="118"/>
      <c r="BF517" s="118"/>
      <c r="BG517" s="118"/>
      <c r="BH517" s="118"/>
      <c r="BI517" s="118"/>
      <c r="BJ517" s="118"/>
      <c r="BK517" s="118"/>
      <c r="BL517" s="118"/>
      <c r="BM517" s="118"/>
      <c r="BN517" s="118"/>
      <c r="BO517" s="118"/>
      <c r="BP517" s="118"/>
      <c r="BQ517" s="118"/>
      <c r="BR517" s="118"/>
      <c r="BS517" s="118"/>
      <c r="BT517" s="118"/>
      <c r="BU517" s="118"/>
      <c r="BV517" s="118"/>
      <c r="BW517" s="118"/>
      <c r="BX517" s="118"/>
      <c r="BY517" s="118"/>
      <c r="BZ517" s="118"/>
      <c r="CA517" s="118"/>
      <c r="CB517" s="118"/>
      <c r="CC517" s="118"/>
      <c r="CD517" s="118"/>
      <c r="CE517" s="118"/>
      <c r="CF517" s="118"/>
      <c r="CG517" s="118"/>
      <c r="CH517" s="118"/>
      <c r="CI517" s="118"/>
      <c r="CJ517" s="118"/>
      <c r="CK517" s="118"/>
      <c r="CL517" s="118"/>
      <c r="CM517" s="118"/>
      <c r="CN517" s="118"/>
      <c r="CO517" s="118"/>
      <c r="CP517" s="118"/>
      <c r="CQ517" s="118"/>
      <c r="CR517" s="118"/>
      <c r="CS517" s="118"/>
      <c r="CT517" s="118"/>
      <c r="CU517" s="118"/>
      <c r="CV517" s="118"/>
      <c r="CW517" s="118"/>
      <c r="CX517" s="118"/>
      <c r="CY517" s="118"/>
      <c r="CZ517" s="118"/>
      <c r="DA517" s="118"/>
      <c r="DB517" s="118"/>
      <c r="DC517" s="118"/>
      <c r="DD517" s="118"/>
      <c r="DE517" s="118"/>
      <c r="DF517" s="118"/>
      <c r="DG517" s="118"/>
      <c r="DH517" s="118"/>
      <c r="DI517" s="118"/>
      <c r="DJ517" s="118"/>
      <c r="DK517" s="118"/>
      <c r="DL517" s="118"/>
      <c r="DM517" s="118"/>
      <c r="DN517" s="118"/>
      <c r="DO517" s="118"/>
      <c r="DP517" s="118"/>
      <c r="DQ517" s="118"/>
      <c r="DR517" s="118"/>
      <c r="DS517" s="118"/>
      <c r="DT517" s="118"/>
      <c r="DU517" s="118"/>
      <c r="DV517" s="118"/>
      <c r="DW517" s="118"/>
      <c r="DX517" s="118"/>
      <c r="DY517" s="118"/>
      <c r="DZ517" s="118"/>
      <c r="EA517" s="118"/>
      <c r="EB517" s="118"/>
      <c r="EC517" s="118"/>
      <c r="ED517" s="118"/>
      <c r="EE517" s="118"/>
      <c r="EF517" s="118"/>
      <c r="EG517" s="118"/>
      <c r="EH517" s="118"/>
      <c r="EI517" s="118"/>
      <c r="EJ517" s="118"/>
      <c r="EK517" s="118"/>
      <c r="EL517" s="118"/>
      <c r="EM517" s="118"/>
      <c r="EN517" s="118"/>
      <c r="EO517" s="118"/>
      <c r="EP517" s="118"/>
      <c r="EQ517" s="118"/>
      <c r="ER517" s="118"/>
      <c r="ES517" s="118"/>
      <c r="ET517" s="118"/>
      <c r="EU517" s="118"/>
      <c r="EV517" s="118"/>
      <c r="EW517" s="118"/>
      <c r="EX517" s="118"/>
      <c r="EY517" s="118"/>
      <c r="EZ517" s="118"/>
      <c r="FA517" s="118"/>
      <c r="FB517" s="118"/>
      <c r="FC517" s="118"/>
      <c r="FD517" s="118"/>
      <c r="FE517" s="118"/>
      <c r="FF517" s="118"/>
      <c r="FG517" s="118"/>
      <c r="FH517" s="118"/>
      <c r="FI517" s="118"/>
      <c r="FJ517" s="118"/>
      <c r="FK517" s="118"/>
      <c r="FL517" s="118"/>
      <c r="FM517" s="118"/>
      <c r="FN517" s="118"/>
      <c r="FO517" s="118"/>
      <c r="FP517" s="118"/>
      <c r="FQ517" s="118"/>
      <c r="FR517" s="118"/>
      <c r="FS517" s="118"/>
      <c r="FT517" s="118"/>
      <c r="FU517" s="118"/>
      <c r="FV517" s="118"/>
      <c r="FW517" s="118"/>
      <c r="FX517" s="118"/>
      <c r="FY517" s="118"/>
      <c r="FZ517" s="118"/>
      <c r="GA517" s="118"/>
      <c r="GB517" s="118"/>
      <c r="GC517" s="118"/>
      <c r="GD517" s="118"/>
      <c r="GE517" s="118"/>
      <c r="GF517" s="118"/>
      <c r="GG517" s="118"/>
      <c r="GH517" s="118"/>
      <c r="GI517" s="118"/>
      <c r="GJ517" s="118"/>
      <c r="GK517" s="118"/>
      <c r="GL517" s="118"/>
      <c r="GM517" s="118"/>
      <c r="GN517" s="118"/>
      <c r="GO517" s="118"/>
      <c r="GP517" s="118"/>
      <c r="GQ517" s="118"/>
      <c r="GR517" s="118"/>
      <c r="GS517" s="118"/>
      <c r="GT517" s="118"/>
      <c r="GU517" s="118"/>
      <c r="GV517" s="118"/>
      <c r="GW517" s="118"/>
      <c r="GX517" s="118"/>
      <c r="GY517" s="118"/>
      <c r="GZ517" s="118"/>
      <c r="HA517" s="118"/>
      <c r="HB517" s="118"/>
      <c r="HC517" s="118"/>
      <c r="HD517" s="118"/>
      <c r="HE517" s="118"/>
      <c r="HF517" s="118"/>
      <c r="HG517" s="118"/>
      <c r="HH517" s="118"/>
      <c r="HI517" s="118"/>
      <c r="HJ517" s="118"/>
      <c r="HK517" s="118"/>
      <c r="HL517" s="118"/>
      <c r="HM517" s="118"/>
      <c r="HN517" s="118"/>
      <c r="HO517" s="118"/>
      <c r="HP517" s="118"/>
    </row>
    <row r="518" spans="1:224" s="272" customFormat="1" x14ac:dyDescent="0.25">
      <c r="A518" s="112"/>
      <c r="B518" s="113"/>
      <c r="C518" s="113"/>
      <c r="D518" s="279"/>
      <c r="E518" s="280"/>
      <c r="F518" s="281"/>
      <c r="H518" s="199"/>
      <c r="I518" s="238"/>
      <c r="J518" s="119"/>
      <c r="K518" s="120"/>
      <c r="L518" s="118"/>
      <c r="M518" s="118"/>
      <c r="N518" s="118"/>
      <c r="O518" s="118"/>
      <c r="P518" s="118"/>
      <c r="Q518" s="118"/>
      <c r="R518" s="118"/>
      <c r="S518" s="118"/>
      <c r="T518" s="118"/>
      <c r="U518" s="118"/>
      <c r="V518" s="118"/>
      <c r="W518" s="118"/>
      <c r="X518" s="118"/>
      <c r="Y518" s="118"/>
      <c r="Z518" s="118"/>
      <c r="AA518" s="118"/>
      <c r="AB518" s="118"/>
      <c r="AC518" s="118"/>
      <c r="AD518" s="118"/>
      <c r="AE518" s="118"/>
      <c r="AF518" s="118"/>
      <c r="AG518" s="118"/>
      <c r="AH518" s="118"/>
      <c r="AI518" s="118"/>
      <c r="AJ518" s="118"/>
      <c r="AK518" s="118"/>
      <c r="AL518" s="118"/>
      <c r="AM518" s="118"/>
      <c r="AN518" s="118"/>
      <c r="AO518" s="118"/>
      <c r="AP518" s="118"/>
      <c r="AQ518" s="118"/>
      <c r="AR518" s="118"/>
      <c r="AS518" s="118"/>
      <c r="AT518" s="118"/>
      <c r="AU518" s="118"/>
      <c r="AV518" s="118"/>
      <c r="AW518" s="118"/>
      <c r="AX518" s="118"/>
      <c r="AY518" s="118"/>
      <c r="AZ518" s="118"/>
      <c r="BA518" s="118"/>
      <c r="BB518" s="118"/>
      <c r="BC518" s="118"/>
      <c r="BD518" s="118"/>
      <c r="BE518" s="118"/>
      <c r="BF518" s="118"/>
      <c r="BG518" s="118"/>
      <c r="BH518" s="118"/>
      <c r="BI518" s="118"/>
      <c r="BJ518" s="118"/>
      <c r="BK518" s="118"/>
      <c r="BL518" s="118"/>
      <c r="BM518" s="118"/>
      <c r="BN518" s="118"/>
      <c r="BO518" s="118"/>
      <c r="BP518" s="118"/>
      <c r="BQ518" s="118"/>
      <c r="BR518" s="118"/>
      <c r="BS518" s="118"/>
      <c r="BT518" s="118"/>
      <c r="BU518" s="118"/>
      <c r="BV518" s="118"/>
      <c r="BW518" s="118"/>
      <c r="BX518" s="118"/>
      <c r="BY518" s="118"/>
      <c r="BZ518" s="118"/>
      <c r="CA518" s="118"/>
      <c r="CB518" s="118"/>
      <c r="CC518" s="118"/>
      <c r="CD518" s="118"/>
      <c r="CE518" s="118"/>
      <c r="CF518" s="118"/>
      <c r="CG518" s="118"/>
      <c r="CH518" s="118"/>
      <c r="CI518" s="118"/>
      <c r="CJ518" s="118"/>
      <c r="CK518" s="118"/>
      <c r="CL518" s="118"/>
      <c r="CM518" s="118"/>
      <c r="CN518" s="118"/>
      <c r="CO518" s="118"/>
      <c r="CP518" s="118"/>
      <c r="CQ518" s="118"/>
      <c r="CR518" s="118"/>
      <c r="CS518" s="118"/>
      <c r="CT518" s="118"/>
      <c r="CU518" s="118"/>
      <c r="CV518" s="118"/>
      <c r="CW518" s="118"/>
      <c r="CX518" s="118"/>
      <c r="CY518" s="118"/>
      <c r="CZ518" s="118"/>
      <c r="DA518" s="118"/>
      <c r="DB518" s="118"/>
      <c r="DC518" s="118"/>
      <c r="DD518" s="118"/>
      <c r="DE518" s="118"/>
      <c r="DF518" s="118"/>
      <c r="DG518" s="118"/>
      <c r="DH518" s="118"/>
      <c r="DI518" s="118"/>
      <c r="DJ518" s="118"/>
      <c r="DK518" s="118"/>
      <c r="DL518" s="118"/>
      <c r="DM518" s="118"/>
      <c r="DN518" s="118"/>
      <c r="DO518" s="118"/>
      <c r="DP518" s="118"/>
      <c r="DQ518" s="118"/>
      <c r="DR518" s="118"/>
      <c r="DS518" s="118"/>
      <c r="DT518" s="118"/>
      <c r="DU518" s="118"/>
      <c r="DV518" s="118"/>
      <c r="DW518" s="118"/>
      <c r="DX518" s="118"/>
      <c r="DY518" s="118"/>
      <c r="DZ518" s="118"/>
      <c r="EA518" s="118"/>
      <c r="EB518" s="118"/>
      <c r="EC518" s="118"/>
      <c r="ED518" s="118"/>
      <c r="EE518" s="118"/>
      <c r="EF518" s="118"/>
      <c r="EG518" s="118"/>
      <c r="EH518" s="118"/>
      <c r="EI518" s="118"/>
      <c r="EJ518" s="118"/>
      <c r="EK518" s="118"/>
      <c r="EL518" s="118"/>
      <c r="EM518" s="118"/>
      <c r="EN518" s="118"/>
      <c r="EO518" s="118"/>
      <c r="EP518" s="118"/>
      <c r="EQ518" s="118"/>
      <c r="ER518" s="118"/>
      <c r="ES518" s="118"/>
      <c r="ET518" s="118"/>
      <c r="EU518" s="118"/>
      <c r="EV518" s="118"/>
      <c r="EW518" s="118"/>
      <c r="EX518" s="118"/>
      <c r="EY518" s="118"/>
      <c r="EZ518" s="118"/>
      <c r="FA518" s="118"/>
      <c r="FB518" s="118"/>
      <c r="FC518" s="118"/>
      <c r="FD518" s="118"/>
      <c r="FE518" s="118"/>
      <c r="FF518" s="118"/>
      <c r="FG518" s="118"/>
      <c r="FH518" s="118"/>
      <c r="FI518" s="118"/>
      <c r="FJ518" s="118"/>
      <c r="FK518" s="118"/>
      <c r="FL518" s="118"/>
      <c r="FM518" s="118"/>
      <c r="FN518" s="118"/>
      <c r="FO518" s="118"/>
      <c r="FP518" s="118"/>
      <c r="FQ518" s="118"/>
      <c r="FR518" s="118"/>
      <c r="FS518" s="118"/>
      <c r="FT518" s="118"/>
      <c r="FU518" s="118"/>
      <c r="FV518" s="118"/>
      <c r="FW518" s="118"/>
      <c r="FX518" s="118"/>
      <c r="FY518" s="118"/>
      <c r="FZ518" s="118"/>
      <c r="GA518" s="118"/>
      <c r="GB518" s="118"/>
      <c r="GC518" s="118"/>
      <c r="GD518" s="118"/>
      <c r="GE518" s="118"/>
      <c r="GF518" s="118"/>
      <c r="GG518" s="118"/>
      <c r="GH518" s="118"/>
      <c r="GI518" s="118"/>
      <c r="GJ518" s="118"/>
      <c r="GK518" s="118"/>
      <c r="GL518" s="118"/>
      <c r="GM518" s="118"/>
      <c r="GN518" s="118"/>
      <c r="GO518" s="118"/>
      <c r="GP518" s="118"/>
      <c r="GQ518" s="118"/>
      <c r="GR518" s="118"/>
      <c r="GS518" s="118"/>
      <c r="GT518" s="118"/>
      <c r="GU518" s="118"/>
      <c r="GV518" s="118"/>
      <c r="GW518" s="118"/>
      <c r="GX518" s="118"/>
      <c r="GY518" s="118"/>
      <c r="GZ518" s="118"/>
      <c r="HA518" s="118"/>
      <c r="HB518" s="118"/>
      <c r="HC518" s="118"/>
      <c r="HD518" s="118"/>
      <c r="HE518" s="118"/>
      <c r="HF518" s="118"/>
      <c r="HG518" s="118"/>
      <c r="HH518" s="118"/>
      <c r="HI518" s="118"/>
      <c r="HJ518" s="118"/>
      <c r="HK518" s="118"/>
      <c r="HL518" s="118"/>
      <c r="HM518" s="118"/>
      <c r="HN518" s="118"/>
      <c r="HO518" s="118"/>
      <c r="HP518" s="118"/>
    </row>
    <row r="519" spans="1:224" s="272" customFormat="1" x14ac:dyDescent="0.25">
      <c r="A519" s="112"/>
      <c r="B519" s="113"/>
      <c r="C519" s="113"/>
      <c r="D519" s="279"/>
      <c r="E519" s="280"/>
      <c r="F519" s="281"/>
      <c r="H519" s="199"/>
      <c r="I519" s="238"/>
      <c r="J519" s="119"/>
      <c r="K519" s="120"/>
      <c r="L519" s="118"/>
      <c r="M519" s="118"/>
      <c r="N519" s="118"/>
      <c r="O519" s="118"/>
      <c r="P519" s="118"/>
      <c r="Q519" s="118"/>
      <c r="R519" s="118"/>
      <c r="S519" s="118"/>
      <c r="T519" s="118"/>
      <c r="U519" s="118"/>
      <c r="V519" s="118"/>
      <c r="W519" s="118"/>
      <c r="X519" s="118"/>
      <c r="Y519" s="118"/>
      <c r="Z519" s="118"/>
      <c r="AA519" s="118"/>
      <c r="AB519" s="118"/>
      <c r="AC519" s="118"/>
      <c r="AD519" s="118"/>
      <c r="AE519" s="118"/>
      <c r="AF519" s="118"/>
      <c r="AG519" s="118"/>
      <c r="AH519" s="118"/>
      <c r="AI519" s="118"/>
      <c r="AJ519" s="118"/>
      <c r="AK519" s="118"/>
      <c r="AL519" s="118"/>
      <c r="AM519" s="118"/>
      <c r="AN519" s="118"/>
      <c r="AO519" s="118"/>
      <c r="AP519" s="118"/>
      <c r="AQ519" s="118"/>
      <c r="AR519" s="118"/>
      <c r="AS519" s="118"/>
      <c r="AT519" s="118"/>
      <c r="AU519" s="118"/>
      <c r="AV519" s="118"/>
      <c r="AW519" s="118"/>
      <c r="AX519" s="118"/>
      <c r="AY519" s="118"/>
      <c r="AZ519" s="118"/>
      <c r="BA519" s="118"/>
      <c r="BB519" s="118"/>
      <c r="BC519" s="118"/>
      <c r="BD519" s="118"/>
      <c r="BE519" s="118"/>
      <c r="BF519" s="118"/>
      <c r="BG519" s="118"/>
      <c r="BH519" s="118"/>
      <c r="BI519" s="118"/>
      <c r="BJ519" s="118"/>
      <c r="BK519" s="118"/>
      <c r="BL519" s="118"/>
      <c r="BM519" s="118"/>
      <c r="BN519" s="118"/>
      <c r="BO519" s="118"/>
      <c r="BP519" s="118"/>
      <c r="BQ519" s="118"/>
      <c r="BR519" s="118"/>
      <c r="BS519" s="118"/>
      <c r="BT519" s="118"/>
      <c r="BU519" s="118"/>
      <c r="BV519" s="118"/>
      <c r="BW519" s="118"/>
      <c r="BX519" s="118"/>
      <c r="BY519" s="118"/>
      <c r="BZ519" s="118"/>
      <c r="CA519" s="118"/>
      <c r="CB519" s="118"/>
      <c r="CC519" s="118"/>
      <c r="CD519" s="118"/>
      <c r="CE519" s="118"/>
      <c r="CF519" s="118"/>
      <c r="CG519" s="118"/>
      <c r="CH519" s="118"/>
      <c r="CI519" s="118"/>
      <c r="CJ519" s="118"/>
      <c r="CK519" s="118"/>
      <c r="CL519" s="118"/>
      <c r="CM519" s="118"/>
      <c r="CN519" s="118"/>
      <c r="CO519" s="118"/>
      <c r="CP519" s="118"/>
      <c r="CQ519" s="118"/>
      <c r="CR519" s="118"/>
      <c r="CS519" s="118"/>
      <c r="CT519" s="118"/>
      <c r="CU519" s="118"/>
      <c r="CV519" s="118"/>
      <c r="CW519" s="118"/>
      <c r="CX519" s="118"/>
      <c r="CY519" s="118"/>
      <c r="CZ519" s="118"/>
      <c r="DA519" s="118"/>
      <c r="DB519" s="118"/>
      <c r="DC519" s="118"/>
      <c r="DD519" s="118"/>
      <c r="DE519" s="118"/>
      <c r="DF519" s="118"/>
      <c r="DG519" s="118"/>
      <c r="DH519" s="118"/>
      <c r="DI519" s="118"/>
      <c r="DJ519" s="118"/>
      <c r="DK519" s="118"/>
      <c r="DL519" s="118"/>
      <c r="DM519" s="118"/>
      <c r="DN519" s="118"/>
      <c r="DO519" s="118"/>
      <c r="DP519" s="118"/>
      <c r="DQ519" s="118"/>
      <c r="DR519" s="118"/>
      <c r="DS519" s="118"/>
      <c r="DT519" s="118"/>
      <c r="DU519" s="118"/>
      <c r="DV519" s="118"/>
      <c r="DW519" s="118"/>
      <c r="DX519" s="118"/>
      <c r="DY519" s="118"/>
      <c r="DZ519" s="118"/>
      <c r="EA519" s="118"/>
      <c r="EB519" s="118"/>
      <c r="EC519" s="118"/>
      <c r="ED519" s="118"/>
      <c r="EE519" s="118"/>
      <c r="EF519" s="118"/>
      <c r="EG519" s="118"/>
      <c r="EH519" s="118"/>
      <c r="EI519" s="118"/>
      <c r="EJ519" s="118"/>
      <c r="EK519" s="118"/>
      <c r="EL519" s="118"/>
      <c r="EM519" s="118"/>
      <c r="EN519" s="118"/>
      <c r="EO519" s="118"/>
      <c r="EP519" s="118"/>
      <c r="EQ519" s="118"/>
      <c r="ER519" s="118"/>
      <c r="ES519" s="118"/>
      <c r="ET519" s="118"/>
      <c r="EU519" s="118"/>
      <c r="EV519" s="118"/>
      <c r="EW519" s="118"/>
      <c r="EX519" s="118"/>
      <c r="EY519" s="118"/>
      <c r="EZ519" s="118"/>
      <c r="FA519" s="118"/>
      <c r="FB519" s="118"/>
      <c r="FC519" s="118"/>
      <c r="FD519" s="118"/>
      <c r="FE519" s="118"/>
      <c r="FF519" s="118"/>
      <c r="FG519" s="118"/>
      <c r="FH519" s="118"/>
      <c r="FI519" s="118"/>
      <c r="FJ519" s="118"/>
      <c r="FK519" s="118"/>
      <c r="FL519" s="118"/>
      <c r="FM519" s="118"/>
      <c r="FN519" s="118"/>
      <c r="FO519" s="118"/>
      <c r="FP519" s="118"/>
      <c r="FQ519" s="118"/>
      <c r="FR519" s="118"/>
      <c r="FS519" s="118"/>
      <c r="FT519" s="118"/>
      <c r="FU519" s="118"/>
      <c r="FV519" s="118"/>
      <c r="FW519" s="118"/>
      <c r="FX519" s="118"/>
      <c r="FY519" s="118"/>
      <c r="FZ519" s="118"/>
      <c r="GA519" s="118"/>
      <c r="GB519" s="118"/>
      <c r="GC519" s="118"/>
      <c r="GD519" s="118"/>
      <c r="GE519" s="118"/>
      <c r="GF519" s="118"/>
      <c r="GG519" s="118"/>
      <c r="GH519" s="118"/>
      <c r="GI519" s="118"/>
      <c r="GJ519" s="118"/>
      <c r="GK519" s="118"/>
      <c r="GL519" s="118"/>
      <c r="GM519" s="118"/>
      <c r="GN519" s="118"/>
      <c r="GO519" s="118"/>
      <c r="GP519" s="118"/>
      <c r="GQ519" s="118"/>
      <c r="GR519" s="118"/>
      <c r="GS519" s="118"/>
      <c r="GT519" s="118"/>
      <c r="GU519" s="118"/>
      <c r="GV519" s="118"/>
      <c r="GW519" s="118"/>
      <c r="GX519" s="118"/>
      <c r="GY519" s="118"/>
      <c r="GZ519" s="118"/>
      <c r="HA519" s="118"/>
      <c r="HB519" s="118"/>
      <c r="HC519" s="118"/>
      <c r="HD519" s="118"/>
      <c r="HE519" s="118"/>
      <c r="HF519" s="118"/>
      <c r="HG519" s="118"/>
      <c r="HH519" s="118"/>
      <c r="HI519" s="118"/>
      <c r="HJ519" s="118"/>
      <c r="HK519" s="118"/>
      <c r="HL519" s="118"/>
      <c r="HM519" s="118"/>
      <c r="HN519" s="118"/>
      <c r="HO519" s="118"/>
      <c r="HP519" s="118"/>
    </row>
    <row r="520" spans="1:224" s="272" customFormat="1" x14ac:dyDescent="0.25">
      <c r="A520" s="112"/>
      <c r="B520" s="113"/>
      <c r="C520" s="113"/>
      <c r="D520" s="279"/>
      <c r="E520" s="280"/>
      <c r="F520" s="281"/>
      <c r="H520" s="199"/>
      <c r="I520" s="238"/>
      <c r="J520" s="119"/>
      <c r="K520" s="120"/>
      <c r="L520" s="118"/>
      <c r="M520" s="118"/>
      <c r="N520" s="118"/>
      <c r="O520" s="118"/>
      <c r="P520" s="118"/>
      <c r="Q520" s="118"/>
      <c r="R520" s="118"/>
      <c r="S520" s="118"/>
      <c r="T520" s="118"/>
      <c r="U520" s="118"/>
      <c r="V520" s="118"/>
      <c r="W520" s="118"/>
      <c r="X520" s="118"/>
      <c r="Y520" s="118"/>
      <c r="Z520" s="118"/>
      <c r="AA520" s="118"/>
      <c r="AB520" s="118"/>
      <c r="AC520" s="118"/>
      <c r="AD520" s="118"/>
      <c r="AE520" s="118"/>
      <c r="AF520" s="118"/>
      <c r="AG520" s="118"/>
      <c r="AH520" s="118"/>
      <c r="AI520" s="118"/>
      <c r="AJ520" s="118"/>
      <c r="AK520" s="118"/>
      <c r="AL520" s="118"/>
      <c r="AM520" s="118"/>
      <c r="AN520" s="118"/>
      <c r="AO520" s="118"/>
      <c r="AP520" s="118"/>
      <c r="AQ520" s="118"/>
      <c r="AR520" s="118"/>
      <c r="AS520" s="118"/>
      <c r="AT520" s="118"/>
      <c r="AU520" s="118"/>
      <c r="AV520" s="118"/>
      <c r="AW520" s="118"/>
      <c r="AX520" s="118"/>
      <c r="AY520" s="118"/>
      <c r="AZ520" s="118"/>
      <c r="BA520" s="118"/>
      <c r="BB520" s="118"/>
      <c r="BC520" s="118"/>
      <c r="BD520" s="118"/>
      <c r="BE520" s="118"/>
      <c r="BF520" s="118"/>
      <c r="BG520" s="118"/>
      <c r="BH520" s="118"/>
      <c r="BI520" s="118"/>
      <c r="BJ520" s="118"/>
      <c r="BK520" s="118"/>
      <c r="BL520" s="118"/>
      <c r="BM520" s="118"/>
      <c r="BN520" s="118"/>
      <c r="BO520" s="118"/>
      <c r="BP520" s="118"/>
      <c r="BQ520" s="118"/>
      <c r="BR520" s="118"/>
      <c r="BS520" s="118"/>
      <c r="BT520" s="118"/>
      <c r="BU520" s="118"/>
      <c r="BV520" s="118"/>
      <c r="BW520" s="118"/>
      <c r="BX520" s="118"/>
      <c r="BY520" s="118"/>
      <c r="BZ520" s="118"/>
      <c r="CA520" s="118"/>
      <c r="CB520" s="118"/>
      <c r="CC520" s="118"/>
      <c r="CD520" s="118"/>
      <c r="CE520" s="118"/>
      <c r="CF520" s="118"/>
      <c r="CG520" s="118"/>
      <c r="CH520" s="118"/>
      <c r="CI520" s="118"/>
      <c r="CJ520" s="118"/>
      <c r="CK520" s="118"/>
      <c r="CL520" s="118"/>
      <c r="CM520" s="118"/>
      <c r="CN520" s="118"/>
      <c r="CO520" s="118"/>
      <c r="CP520" s="118"/>
      <c r="CQ520" s="118"/>
      <c r="CR520" s="118"/>
      <c r="CS520" s="118"/>
      <c r="CT520" s="118"/>
      <c r="CU520" s="118"/>
      <c r="CV520" s="118"/>
      <c r="CW520" s="118"/>
      <c r="CX520" s="118"/>
      <c r="CY520" s="118"/>
      <c r="CZ520" s="118"/>
      <c r="DA520" s="118"/>
      <c r="DB520" s="118"/>
      <c r="DC520" s="118"/>
      <c r="DD520" s="118"/>
      <c r="DE520" s="118"/>
      <c r="DF520" s="118"/>
      <c r="DG520" s="118"/>
      <c r="DH520" s="118"/>
      <c r="DI520" s="118"/>
      <c r="DJ520" s="118"/>
      <c r="DK520" s="118"/>
      <c r="DL520" s="118"/>
      <c r="DM520" s="118"/>
      <c r="DN520" s="118"/>
      <c r="DO520" s="118"/>
      <c r="DP520" s="118"/>
      <c r="DQ520" s="118"/>
      <c r="DR520" s="118"/>
      <c r="DS520" s="118"/>
      <c r="DT520" s="118"/>
      <c r="DU520" s="118"/>
      <c r="DV520" s="118"/>
      <c r="DW520" s="118"/>
      <c r="DX520" s="118"/>
      <c r="DY520" s="118"/>
      <c r="DZ520" s="118"/>
      <c r="EA520" s="118"/>
      <c r="EB520" s="118"/>
      <c r="EC520" s="118"/>
      <c r="ED520" s="118"/>
      <c r="EE520" s="118"/>
      <c r="EF520" s="118"/>
      <c r="EG520" s="118"/>
      <c r="EH520" s="118"/>
      <c r="EI520" s="118"/>
      <c r="EJ520" s="118"/>
      <c r="EK520" s="118"/>
      <c r="EL520" s="118"/>
      <c r="EM520" s="118"/>
      <c r="EN520" s="118"/>
      <c r="EO520" s="118"/>
      <c r="EP520" s="118"/>
      <c r="EQ520" s="118"/>
      <c r="ER520" s="118"/>
      <c r="ES520" s="118"/>
      <c r="ET520" s="118"/>
      <c r="EU520" s="118"/>
      <c r="EV520" s="118"/>
      <c r="EW520" s="118"/>
      <c r="EX520" s="118"/>
      <c r="EY520" s="118"/>
      <c r="EZ520" s="118"/>
      <c r="FA520" s="118"/>
      <c r="FB520" s="118"/>
      <c r="FC520" s="118"/>
      <c r="FD520" s="118"/>
      <c r="FE520" s="118"/>
      <c r="FF520" s="118"/>
      <c r="FG520" s="118"/>
      <c r="FH520" s="118"/>
      <c r="FI520" s="118"/>
      <c r="FJ520" s="118"/>
      <c r="FK520" s="118"/>
      <c r="FL520" s="118"/>
      <c r="FM520" s="118"/>
      <c r="FN520" s="118"/>
      <c r="FO520" s="118"/>
      <c r="FP520" s="118"/>
      <c r="FQ520" s="118"/>
      <c r="FR520" s="118"/>
      <c r="FS520" s="118"/>
      <c r="FT520" s="118"/>
      <c r="FU520" s="118"/>
      <c r="FV520" s="118"/>
      <c r="FW520" s="118"/>
      <c r="FX520" s="118"/>
      <c r="FY520" s="118"/>
      <c r="FZ520" s="118"/>
      <c r="GA520" s="118"/>
      <c r="GB520" s="118"/>
      <c r="GC520" s="118"/>
      <c r="GD520" s="118"/>
      <c r="GE520" s="118"/>
      <c r="GF520" s="118"/>
      <c r="GG520" s="118"/>
      <c r="GH520" s="118"/>
      <c r="GI520" s="118"/>
      <c r="GJ520" s="118"/>
      <c r="GK520" s="118"/>
      <c r="GL520" s="118"/>
      <c r="GM520" s="118"/>
      <c r="GN520" s="118"/>
      <c r="GO520" s="118"/>
      <c r="GP520" s="118"/>
      <c r="GQ520" s="118"/>
      <c r="GR520" s="118"/>
      <c r="GS520" s="118"/>
      <c r="GT520" s="118"/>
      <c r="GU520" s="118"/>
      <c r="GV520" s="118"/>
      <c r="GW520" s="118"/>
      <c r="GX520" s="118"/>
      <c r="GY520" s="118"/>
      <c r="GZ520" s="118"/>
      <c r="HA520" s="118"/>
      <c r="HB520" s="118"/>
      <c r="HC520" s="118"/>
      <c r="HD520" s="118"/>
      <c r="HE520" s="118"/>
      <c r="HF520" s="118"/>
      <c r="HG520" s="118"/>
      <c r="HH520" s="118"/>
      <c r="HI520" s="118"/>
      <c r="HJ520" s="118"/>
      <c r="HK520" s="118"/>
      <c r="HL520" s="118"/>
      <c r="HM520" s="118"/>
      <c r="HN520" s="118"/>
      <c r="HO520" s="118"/>
      <c r="HP520" s="118"/>
    </row>
    <row r="521" spans="1:224" s="272" customFormat="1" x14ac:dyDescent="0.25">
      <c r="A521" s="112"/>
      <c r="B521" s="113"/>
      <c r="C521" s="113"/>
      <c r="D521" s="279"/>
      <c r="E521" s="280"/>
      <c r="F521" s="281"/>
      <c r="H521" s="199"/>
      <c r="I521" s="238"/>
      <c r="J521" s="119"/>
      <c r="K521" s="120"/>
      <c r="L521" s="118"/>
      <c r="M521" s="118"/>
      <c r="N521" s="118"/>
      <c r="O521" s="118"/>
      <c r="P521" s="118"/>
      <c r="Q521" s="118"/>
      <c r="R521" s="118"/>
      <c r="S521" s="118"/>
      <c r="T521" s="118"/>
      <c r="U521" s="118"/>
      <c r="V521" s="118"/>
      <c r="W521" s="118"/>
      <c r="X521" s="118"/>
      <c r="Y521" s="118"/>
      <c r="Z521" s="118"/>
      <c r="AA521" s="118"/>
      <c r="AB521" s="118"/>
      <c r="AC521" s="118"/>
      <c r="AD521" s="118"/>
      <c r="AE521" s="118"/>
      <c r="AF521" s="118"/>
      <c r="AG521" s="118"/>
      <c r="AH521" s="118"/>
      <c r="AI521" s="118"/>
      <c r="AJ521" s="118"/>
      <c r="AK521" s="118"/>
      <c r="AL521" s="118"/>
      <c r="AM521" s="118"/>
      <c r="AN521" s="118"/>
      <c r="AO521" s="118"/>
      <c r="AP521" s="118"/>
      <c r="AQ521" s="118"/>
      <c r="AR521" s="118"/>
      <c r="AS521" s="118"/>
      <c r="AT521" s="118"/>
      <c r="AU521" s="118"/>
      <c r="AV521" s="118"/>
      <c r="AW521" s="118"/>
      <c r="AX521" s="118"/>
      <c r="AY521" s="118"/>
      <c r="AZ521" s="118"/>
      <c r="BA521" s="118"/>
      <c r="BB521" s="118"/>
      <c r="BC521" s="118"/>
      <c r="BD521" s="118"/>
      <c r="BE521" s="118"/>
      <c r="BF521" s="118"/>
      <c r="BG521" s="118"/>
      <c r="BH521" s="118"/>
      <c r="BI521" s="118"/>
      <c r="BJ521" s="118"/>
      <c r="BK521" s="118"/>
      <c r="BL521" s="118"/>
      <c r="BM521" s="118"/>
      <c r="BN521" s="118"/>
      <c r="BO521" s="118"/>
      <c r="BP521" s="118"/>
      <c r="BQ521" s="118"/>
      <c r="BR521" s="118"/>
      <c r="BS521" s="118"/>
      <c r="BT521" s="118"/>
      <c r="BU521" s="118"/>
      <c r="BV521" s="118"/>
      <c r="BW521" s="118"/>
      <c r="BX521" s="118"/>
      <c r="BY521" s="118"/>
      <c r="BZ521" s="118"/>
      <c r="CA521" s="118"/>
      <c r="CB521" s="118"/>
      <c r="CC521" s="118"/>
      <c r="CD521" s="118"/>
      <c r="CE521" s="118"/>
      <c r="CF521" s="118"/>
      <c r="CG521" s="118"/>
      <c r="CH521" s="118"/>
      <c r="CI521" s="118"/>
      <c r="CJ521" s="118"/>
      <c r="CK521" s="118"/>
      <c r="CL521" s="118"/>
      <c r="CM521" s="118"/>
      <c r="CN521" s="118"/>
      <c r="CO521" s="118"/>
      <c r="CP521" s="118"/>
      <c r="CQ521" s="118"/>
      <c r="CR521" s="118"/>
      <c r="CS521" s="118"/>
      <c r="CT521" s="118"/>
      <c r="CU521" s="118"/>
      <c r="CV521" s="118"/>
      <c r="CW521" s="118"/>
      <c r="CX521" s="118"/>
      <c r="CY521" s="118"/>
      <c r="CZ521" s="118"/>
      <c r="DA521" s="118"/>
      <c r="DB521" s="118"/>
      <c r="DC521" s="118"/>
      <c r="DD521" s="118"/>
      <c r="DE521" s="118"/>
      <c r="DF521" s="118"/>
      <c r="DG521" s="118"/>
      <c r="DH521" s="118"/>
      <c r="DI521" s="118"/>
      <c r="DJ521" s="118"/>
      <c r="DK521" s="118"/>
      <c r="DL521" s="118"/>
      <c r="DM521" s="118"/>
      <c r="DN521" s="118"/>
      <c r="DO521" s="118"/>
      <c r="DP521" s="118"/>
      <c r="DQ521" s="118"/>
      <c r="DR521" s="118"/>
      <c r="DS521" s="118"/>
      <c r="DT521" s="118"/>
      <c r="DU521" s="118"/>
      <c r="DV521" s="118"/>
      <c r="DW521" s="118"/>
      <c r="DX521" s="118"/>
      <c r="DY521" s="118"/>
      <c r="DZ521" s="118"/>
      <c r="EA521" s="118"/>
      <c r="EB521" s="118"/>
      <c r="EC521" s="118"/>
      <c r="ED521" s="118"/>
      <c r="EE521" s="118"/>
      <c r="EF521" s="118"/>
      <c r="EG521" s="118"/>
      <c r="EH521" s="118"/>
      <c r="EI521" s="118"/>
      <c r="EJ521" s="118"/>
      <c r="EK521" s="118"/>
      <c r="EL521" s="118"/>
      <c r="EM521" s="118"/>
      <c r="EN521" s="118"/>
      <c r="EO521" s="118"/>
      <c r="EP521" s="118"/>
      <c r="EQ521" s="118"/>
      <c r="ER521" s="118"/>
      <c r="ES521" s="118"/>
      <c r="ET521" s="118"/>
      <c r="EU521" s="118"/>
      <c r="EV521" s="118"/>
      <c r="EW521" s="118"/>
      <c r="EX521" s="118"/>
      <c r="EY521" s="118"/>
      <c r="EZ521" s="118"/>
      <c r="FA521" s="118"/>
      <c r="FB521" s="118"/>
      <c r="FC521" s="118"/>
      <c r="FD521" s="118"/>
      <c r="FE521" s="118"/>
      <c r="FF521" s="118"/>
      <c r="FG521" s="118"/>
      <c r="FH521" s="118"/>
      <c r="FI521" s="118"/>
      <c r="FJ521" s="118"/>
      <c r="FK521" s="118"/>
      <c r="FL521" s="118"/>
      <c r="FM521" s="118"/>
      <c r="FN521" s="118"/>
      <c r="FO521" s="118"/>
      <c r="FP521" s="118"/>
      <c r="FQ521" s="118"/>
      <c r="FR521" s="118"/>
      <c r="FS521" s="118"/>
      <c r="FT521" s="118"/>
      <c r="FU521" s="118"/>
      <c r="FV521" s="118"/>
      <c r="FW521" s="118"/>
      <c r="FX521" s="118"/>
      <c r="FY521" s="118"/>
      <c r="FZ521" s="118"/>
      <c r="GA521" s="118"/>
      <c r="GB521" s="118"/>
      <c r="GC521" s="118"/>
      <c r="GD521" s="118"/>
      <c r="GE521" s="118"/>
      <c r="GF521" s="118"/>
      <c r="GG521" s="118"/>
      <c r="GH521" s="118"/>
      <c r="GI521" s="118"/>
      <c r="GJ521" s="118"/>
      <c r="GK521" s="118"/>
      <c r="GL521" s="118"/>
      <c r="GM521" s="118"/>
      <c r="GN521" s="118"/>
      <c r="GO521" s="118"/>
      <c r="GP521" s="118"/>
      <c r="GQ521" s="118"/>
      <c r="GR521" s="118"/>
      <c r="GS521" s="118"/>
      <c r="GT521" s="118"/>
      <c r="GU521" s="118"/>
      <c r="GV521" s="118"/>
      <c r="GW521" s="118"/>
      <c r="GX521" s="118"/>
      <c r="GY521" s="118"/>
      <c r="GZ521" s="118"/>
      <c r="HA521" s="118"/>
      <c r="HB521" s="118"/>
      <c r="HC521" s="118"/>
      <c r="HD521" s="118"/>
      <c r="HE521" s="118"/>
      <c r="HF521" s="118"/>
      <c r="HG521" s="118"/>
      <c r="HH521" s="118"/>
      <c r="HI521" s="118"/>
      <c r="HJ521" s="118"/>
      <c r="HK521" s="118"/>
      <c r="HL521" s="118"/>
      <c r="HM521" s="118"/>
      <c r="HN521" s="118"/>
      <c r="HO521" s="118"/>
      <c r="HP521" s="118"/>
    </row>
    <row r="522" spans="1:224" s="272" customFormat="1" x14ac:dyDescent="0.25">
      <c r="A522" s="112"/>
      <c r="B522" s="113"/>
      <c r="C522" s="113"/>
      <c r="D522" s="279"/>
      <c r="E522" s="280"/>
      <c r="F522" s="281"/>
      <c r="H522" s="199"/>
      <c r="I522" s="238"/>
      <c r="J522" s="119"/>
      <c r="K522" s="120"/>
      <c r="L522" s="118"/>
      <c r="M522" s="118"/>
      <c r="N522" s="118"/>
      <c r="O522" s="118"/>
      <c r="P522" s="118"/>
      <c r="Q522" s="118"/>
      <c r="R522" s="118"/>
      <c r="S522" s="118"/>
      <c r="T522" s="118"/>
      <c r="U522" s="118"/>
      <c r="V522" s="118"/>
      <c r="W522" s="118"/>
      <c r="X522" s="118"/>
      <c r="Y522" s="118"/>
      <c r="Z522" s="118"/>
      <c r="AA522" s="118"/>
      <c r="AB522" s="118"/>
      <c r="AC522" s="118"/>
      <c r="AD522" s="118"/>
      <c r="AE522" s="118"/>
      <c r="AF522" s="118"/>
      <c r="AG522" s="118"/>
      <c r="AH522" s="118"/>
      <c r="AI522" s="118"/>
      <c r="AJ522" s="118"/>
      <c r="AK522" s="118"/>
      <c r="AL522" s="118"/>
      <c r="AM522" s="118"/>
      <c r="AN522" s="118"/>
      <c r="AO522" s="118"/>
      <c r="AP522" s="118"/>
      <c r="AQ522" s="118"/>
      <c r="AR522" s="118"/>
      <c r="AS522" s="118"/>
      <c r="AT522" s="118"/>
      <c r="AU522" s="118"/>
      <c r="AV522" s="118"/>
      <c r="AW522" s="118"/>
      <c r="AX522" s="118"/>
      <c r="AY522" s="118"/>
      <c r="AZ522" s="118"/>
      <c r="BA522" s="118"/>
      <c r="BB522" s="118"/>
      <c r="BC522" s="118"/>
      <c r="BD522" s="118"/>
      <c r="BE522" s="118"/>
      <c r="BF522" s="118"/>
      <c r="BG522" s="118"/>
      <c r="BH522" s="118"/>
      <c r="BI522" s="118"/>
      <c r="BJ522" s="118"/>
      <c r="BK522" s="118"/>
      <c r="BL522" s="118"/>
      <c r="BM522" s="118"/>
      <c r="BN522" s="118"/>
      <c r="BO522" s="118"/>
      <c r="BP522" s="118"/>
      <c r="BQ522" s="118"/>
      <c r="BR522" s="118"/>
      <c r="BS522" s="118"/>
      <c r="BT522" s="118"/>
      <c r="BU522" s="118"/>
      <c r="BV522" s="118"/>
      <c r="BW522" s="118"/>
      <c r="BX522" s="118"/>
      <c r="BY522" s="118"/>
      <c r="BZ522" s="118"/>
      <c r="CA522" s="118"/>
      <c r="CB522" s="118"/>
      <c r="CC522" s="118"/>
      <c r="CD522" s="118"/>
      <c r="CE522" s="118"/>
      <c r="CF522" s="118"/>
      <c r="CG522" s="118"/>
      <c r="CH522" s="118"/>
      <c r="CI522" s="118"/>
      <c r="CJ522" s="118"/>
      <c r="CK522" s="118"/>
      <c r="CL522" s="118"/>
      <c r="CM522" s="118"/>
      <c r="CN522" s="118"/>
      <c r="CO522" s="118"/>
      <c r="CP522" s="118"/>
      <c r="CQ522" s="118"/>
      <c r="CR522" s="118"/>
      <c r="CS522" s="118"/>
      <c r="CT522" s="118"/>
      <c r="CU522" s="118"/>
      <c r="CV522" s="118"/>
      <c r="CW522" s="118"/>
      <c r="CX522" s="118"/>
      <c r="CY522" s="118"/>
      <c r="CZ522" s="118"/>
      <c r="DA522" s="118"/>
      <c r="DB522" s="118"/>
      <c r="DC522" s="118"/>
      <c r="DD522" s="118"/>
      <c r="DE522" s="118"/>
      <c r="DF522" s="118"/>
      <c r="DG522" s="118"/>
      <c r="DH522" s="118"/>
      <c r="DI522" s="118"/>
      <c r="DJ522" s="118"/>
      <c r="DK522" s="118"/>
      <c r="DL522" s="118"/>
      <c r="DM522" s="118"/>
      <c r="DN522" s="118"/>
      <c r="DO522" s="118"/>
      <c r="DP522" s="118"/>
      <c r="DQ522" s="118"/>
      <c r="DR522" s="118"/>
      <c r="DS522" s="118"/>
      <c r="DT522" s="118"/>
      <c r="DU522" s="118"/>
      <c r="DV522" s="118"/>
      <c r="DW522" s="118"/>
      <c r="DX522" s="118"/>
      <c r="DY522" s="118"/>
      <c r="DZ522" s="118"/>
      <c r="EA522" s="118"/>
      <c r="EB522" s="118"/>
      <c r="EC522" s="118"/>
      <c r="ED522" s="118"/>
      <c r="EE522" s="118"/>
      <c r="EF522" s="118"/>
      <c r="EG522" s="118"/>
      <c r="EH522" s="118"/>
      <c r="EI522" s="118"/>
      <c r="EJ522" s="118"/>
      <c r="EK522" s="118"/>
      <c r="EL522" s="118"/>
      <c r="EM522" s="118"/>
      <c r="EN522" s="118"/>
      <c r="EO522" s="118"/>
      <c r="EP522" s="118"/>
      <c r="EQ522" s="118"/>
      <c r="ER522" s="118"/>
      <c r="ES522" s="118"/>
      <c r="ET522" s="118"/>
      <c r="EU522" s="118"/>
      <c r="EV522" s="118"/>
      <c r="EW522" s="118"/>
      <c r="EX522" s="118"/>
      <c r="EY522" s="118"/>
      <c r="EZ522" s="118"/>
      <c r="FA522" s="118"/>
      <c r="FB522" s="118"/>
      <c r="FC522" s="118"/>
      <c r="FD522" s="118"/>
      <c r="FE522" s="118"/>
      <c r="FF522" s="118"/>
      <c r="FG522" s="118"/>
      <c r="FH522" s="118"/>
      <c r="FI522" s="118"/>
      <c r="FJ522" s="118"/>
      <c r="FK522" s="118"/>
      <c r="FL522" s="118"/>
      <c r="FM522" s="118"/>
      <c r="FN522" s="118"/>
      <c r="FO522" s="118"/>
      <c r="FP522" s="118"/>
      <c r="FQ522" s="118"/>
      <c r="FR522" s="118"/>
      <c r="FS522" s="118"/>
      <c r="FT522" s="118"/>
      <c r="FU522" s="118"/>
      <c r="FV522" s="118"/>
      <c r="FW522" s="118"/>
      <c r="FX522" s="118"/>
      <c r="FY522" s="118"/>
      <c r="FZ522" s="118"/>
      <c r="GA522" s="118"/>
      <c r="GB522" s="118"/>
      <c r="GC522" s="118"/>
      <c r="GD522" s="118"/>
      <c r="GE522" s="118"/>
      <c r="GF522" s="118"/>
      <c r="GG522" s="118"/>
      <c r="GH522" s="118"/>
      <c r="GI522" s="118"/>
      <c r="GJ522" s="118"/>
      <c r="GK522" s="118"/>
      <c r="GL522" s="118"/>
      <c r="GM522" s="118"/>
      <c r="GN522" s="118"/>
      <c r="GO522" s="118"/>
      <c r="GP522" s="118"/>
      <c r="GQ522" s="118"/>
      <c r="GR522" s="118"/>
      <c r="GS522" s="118"/>
      <c r="GT522" s="118"/>
      <c r="GU522" s="118"/>
      <c r="GV522" s="118"/>
      <c r="GW522" s="118"/>
      <c r="GX522" s="118"/>
      <c r="GY522" s="118"/>
      <c r="GZ522" s="118"/>
      <c r="HA522" s="118"/>
      <c r="HB522" s="118"/>
      <c r="HC522" s="118"/>
      <c r="HD522" s="118"/>
      <c r="HE522" s="118"/>
      <c r="HF522" s="118"/>
      <c r="HG522" s="118"/>
      <c r="HH522" s="118"/>
      <c r="HI522" s="118"/>
      <c r="HJ522" s="118"/>
      <c r="HK522" s="118"/>
      <c r="HL522" s="118"/>
      <c r="HM522" s="118"/>
      <c r="HN522" s="118"/>
      <c r="HO522" s="118"/>
      <c r="HP522" s="118"/>
    </row>
    <row r="523" spans="1:224" s="272" customFormat="1" x14ac:dyDescent="0.25">
      <c r="A523" s="112"/>
      <c r="B523" s="113"/>
      <c r="C523" s="113"/>
      <c r="D523" s="279"/>
      <c r="E523" s="280"/>
      <c r="F523" s="281"/>
      <c r="H523" s="199"/>
      <c r="I523" s="238"/>
      <c r="J523" s="119"/>
      <c r="K523" s="120"/>
      <c r="L523" s="118"/>
      <c r="M523" s="118"/>
      <c r="N523" s="118"/>
      <c r="O523" s="118"/>
      <c r="P523" s="118"/>
      <c r="Q523" s="118"/>
      <c r="R523" s="118"/>
      <c r="S523" s="118"/>
      <c r="T523" s="118"/>
      <c r="U523" s="118"/>
      <c r="V523" s="118"/>
      <c r="W523" s="118"/>
      <c r="X523" s="118"/>
      <c r="Y523" s="118"/>
      <c r="Z523" s="118"/>
      <c r="AA523" s="118"/>
      <c r="AB523" s="118"/>
      <c r="AC523" s="118"/>
      <c r="AD523" s="118"/>
      <c r="AE523" s="118"/>
      <c r="AF523" s="118"/>
      <c r="AG523" s="118"/>
      <c r="AH523" s="118"/>
      <c r="AI523" s="118"/>
      <c r="AJ523" s="118"/>
      <c r="AK523" s="118"/>
      <c r="AL523" s="118"/>
      <c r="AM523" s="118"/>
      <c r="AN523" s="118"/>
      <c r="AO523" s="118"/>
      <c r="AP523" s="118"/>
      <c r="AQ523" s="118"/>
      <c r="AR523" s="118"/>
      <c r="AS523" s="118"/>
      <c r="AT523" s="118"/>
      <c r="AU523" s="118"/>
      <c r="AV523" s="118"/>
      <c r="AW523" s="118"/>
      <c r="AX523" s="118"/>
      <c r="AY523" s="118"/>
      <c r="AZ523" s="118"/>
      <c r="BA523" s="118"/>
      <c r="BB523" s="118"/>
      <c r="BC523" s="118"/>
      <c r="BD523" s="118"/>
      <c r="BE523" s="118"/>
      <c r="BF523" s="118"/>
      <c r="BG523" s="118"/>
      <c r="BH523" s="118"/>
      <c r="BI523" s="118"/>
      <c r="BJ523" s="118"/>
      <c r="BK523" s="118"/>
      <c r="BL523" s="118"/>
      <c r="BM523" s="118"/>
      <c r="BN523" s="118"/>
      <c r="BO523" s="118"/>
      <c r="BP523" s="118"/>
      <c r="BQ523" s="118"/>
      <c r="BR523" s="118"/>
      <c r="BS523" s="118"/>
      <c r="BT523" s="118"/>
      <c r="BU523" s="118"/>
      <c r="BV523" s="118"/>
      <c r="BW523" s="118"/>
      <c r="BX523" s="118"/>
      <c r="BY523" s="118"/>
      <c r="BZ523" s="118"/>
      <c r="CA523" s="118"/>
      <c r="CB523" s="118"/>
      <c r="CC523" s="118"/>
      <c r="CD523" s="118"/>
      <c r="CE523" s="118"/>
      <c r="CF523" s="118"/>
      <c r="CG523" s="118"/>
      <c r="CH523" s="118"/>
      <c r="CI523" s="118"/>
      <c r="CJ523" s="118"/>
      <c r="CK523" s="118"/>
      <c r="CL523" s="118"/>
      <c r="CM523" s="118"/>
      <c r="CN523" s="118"/>
      <c r="CO523" s="118"/>
      <c r="CP523" s="118"/>
      <c r="CQ523" s="118"/>
      <c r="CR523" s="118"/>
      <c r="CS523" s="118"/>
      <c r="CT523" s="118"/>
      <c r="CU523" s="118"/>
      <c r="CV523" s="118"/>
      <c r="CW523" s="118"/>
      <c r="CX523" s="118"/>
      <c r="CY523" s="118"/>
      <c r="CZ523" s="118"/>
      <c r="DA523" s="118"/>
      <c r="DB523" s="118"/>
      <c r="DC523" s="118"/>
      <c r="DD523" s="118"/>
      <c r="DE523" s="118"/>
      <c r="DF523" s="118"/>
      <c r="DG523" s="118"/>
      <c r="DH523" s="118"/>
      <c r="DI523" s="118"/>
      <c r="DJ523" s="118"/>
      <c r="DK523" s="118"/>
      <c r="DL523" s="118"/>
      <c r="DM523" s="118"/>
      <c r="DN523" s="118"/>
      <c r="DO523" s="118"/>
      <c r="DP523" s="118"/>
      <c r="DQ523" s="118"/>
      <c r="DR523" s="118"/>
      <c r="DS523" s="118"/>
      <c r="DT523" s="118"/>
      <c r="DU523" s="118"/>
      <c r="DV523" s="118"/>
      <c r="DW523" s="118"/>
      <c r="DX523" s="118"/>
      <c r="DY523" s="118"/>
      <c r="DZ523" s="118"/>
      <c r="EA523" s="118"/>
      <c r="EB523" s="118"/>
      <c r="EC523" s="118"/>
      <c r="ED523" s="118"/>
      <c r="EE523" s="118"/>
      <c r="EF523" s="118"/>
      <c r="EG523" s="118"/>
      <c r="EH523" s="118"/>
      <c r="EI523" s="118"/>
      <c r="EJ523" s="118"/>
      <c r="EK523" s="118"/>
      <c r="EL523" s="118"/>
      <c r="EM523" s="118"/>
      <c r="EN523" s="118"/>
      <c r="EO523" s="118"/>
      <c r="EP523" s="118"/>
      <c r="EQ523" s="118"/>
      <c r="ER523" s="118"/>
      <c r="ES523" s="118"/>
      <c r="ET523" s="118"/>
      <c r="EU523" s="118"/>
      <c r="EV523" s="118"/>
      <c r="EW523" s="118"/>
      <c r="EX523" s="118"/>
      <c r="EY523" s="118"/>
      <c r="EZ523" s="118"/>
      <c r="FA523" s="118"/>
      <c r="FB523" s="118"/>
      <c r="FC523" s="118"/>
      <c r="FD523" s="118"/>
      <c r="FE523" s="118"/>
      <c r="FF523" s="118"/>
      <c r="FG523" s="118"/>
      <c r="FH523" s="118"/>
      <c r="FI523" s="118"/>
      <c r="FJ523" s="118"/>
      <c r="FK523" s="118"/>
      <c r="FL523" s="118"/>
      <c r="FM523" s="118"/>
      <c r="FN523" s="118"/>
      <c r="FO523" s="118"/>
      <c r="FP523" s="118"/>
      <c r="FQ523" s="118"/>
      <c r="FR523" s="118"/>
      <c r="FS523" s="118"/>
      <c r="FT523" s="118"/>
      <c r="FU523" s="118"/>
      <c r="FV523" s="118"/>
      <c r="FW523" s="118"/>
      <c r="FX523" s="118"/>
      <c r="FY523" s="118"/>
      <c r="FZ523" s="118"/>
      <c r="GA523" s="118"/>
      <c r="GB523" s="118"/>
      <c r="GC523" s="118"/>
      <c r="GD523" s="118"/>
      <c r="GE523" s="118"/>
      <c r="GF523" s="118"/>
      <c r="GG523" s="118"/>
      <c r="GH523" s="118"/>
      <c r="GI523" s="118"/>
      <c r="GJ523" s="118"/>
      <c r="GK523" s="118"/>
      <c r="GL523" s="118"/>
      <c r="GM523" s="118"/>
      <c r="GN523" s="118"/>
      <c r="GO523" s="118"/>
      <c r="GP523" s="118"/>
      <c r="GQ523" s="118"/>
      <c r="GR523" s="118"/>
      <c r="GS523" s="118"/>
      <c r="GT523" s="118"/>
      <c r="GU523" s="118"/>
      <c r="GV523" s="118"/>
      <c r="GW523" s="118"/>
      <c r="GX523" s="118"/>
      <c r="GY523" s="118"/>
      <c r="GZ523" s="118"/>
      <c r="HA523" s="118"/>
      <c r="HB523" s="118"/>
      <c r="HC523" s="118"/>
      <c r="HD523" s="118"/>
      <c r="HE523" s="118"/>
      <c r="HF523" s="118"/>
      <c r="HG523" s="118"/>
      <c r="HH523" s="118"/>
      <c r="HI523" s="118"/>
      <c r="HJ523" s="118"/>
      <c r="HK523" s="118"/>
      <c r="HL523" s="118"/>
      <c r="HM523" s="118"/>
      <c r="HN523" s="118"/>
      <c r="HO523" s="118"/>
      <c r="HP523" s="118"/>
    </row>
    <row r="524" spans="1:224" s="272" customFormat="1" x14ac:dyDescent="0.25">
      <c r="A524" s="112"/>
      <c r="B524" s="113"/>
      <c r="C524" s="113"/>
      <c r="D524" s="279"/>
      <c r="E524" s="280"/>
      <c r="F524" s="281"/>
      <c r="H524" s="199"/>
      <c r="I524" s="238"/>
      <c r="J524" s="119"/>
      <c r="K524" s="120"/>
      <c r="L524" s="118"/>
      <c r="M524" s="118"/>
      <c r="N524" s="118"/>
      <c r="O524" s="118"/>
      <c r="P524" s="118"/>
      <c r="Q524" s="118"/>
      <c r="R524" s="118"/>
      <c r="S524" s="118"/>
      <c r="T524" s="118"/>
      <c r="U524" s="118"/>
      <c r="V524" s="118"/>
      <c r="W524" s="118"/>
      <c r="X524" s="118"/>
      <c r="Y524" s="118"/>
      <c r="Z524" s="118"/>
      <c r="AA524" s="118"/>
      <c r="AB524" s="118"/>
      <c r="AC524" s="118"/>
      <c r="AD524" s="118"/>
      <c r="AE524" s="118"/>
      <c r="AF524" s="118"/>
      <c r="AG524" s="118"/>
      <c r="AH524" s="118"/>
      <c r="AI524" s="118"/>
      <c r="AJ524" s="118"/>
      <c r="AK524" s="118"/>
      <c r="AL524" s="118"/>
      <c r="AM524" s="118"/>
      <c r="AN524" s="118"/>
      <c r="AO524" s="118"/>
      <c r="AP524" s="118"/>
      <c r="AQ524" s="118"/>
      <c r="AR524" s="118"/>
      <c r="AS524" s="118"/>
      <c r="AT524" s="118"/>
      <c r="AU524" s="118"/>
      <c r="AV524" s="118"/>
      <c r="AW524" s="118"/>
      <c r="AX524" s="118"/>
      <c r="AY524" s="118"/>
      <c r="AZ524" s="118"/>
      <c r="BA524" s="118"/>
      <c r="BB524" s="118"/>
      <c r="BC524" s="118"/>
      <c r="BD524" s="118"/>
      <c r="BE524" s="118"/>
      <c r="BF524" s="118"/>
      <c r="BG524" s="118"/>
      <c r="BH524" s="118"/>
      <c r="BI524" s="118"/>
      <c r="BJ524" s="118"/>
      <c r="BK524" s="118"/>
      <c r="BL524" s="118"/>
      <c r="BM524" s="118"/>
      <c r="BN524" s="118"/>
      <c r="BO524" s="118"/>
      <c r="BP524" s="118"/>
      <c r="BQ524" s="118"/>
      <c r="BR524" s="118"/>
      <c r="BS524" s="118"/>
      <c r="BT524" s="118"/>
      <c r="BU524" s="118"/>
      <c r="BV524" s="118"/>
      <c r="BW524" s="118"/>
      <c r="BX524" s="118"/>
      <c r="BY524" s="118"/>
      <c r="BZ524" s="118"/>
      <c r="CA524" s="118"/>
      <c r="CB524" s="118"/>
      <c r="CC524" s="118"/>
      <c r="CD524" s="118"/>
      <c r="CE524" s="118"/>
      <c r="CF524" s="118"/>
      <c r="CG524" s="118"/>
      <c r="CH524" s="118"/>
      <c r="CI524" s="118"/>
      <c r="CJ524" s="118"/>
      <c r="CK524" s="118"/>
      <c r="CL524" s="118"/>
      <c r="CM524" s="118"/>
      <c r="CN524" s="118"/>
      <c r="CO524" s="118"/>
      <c r="CP524" s="118"/>
      <c r="CQ524" s="118"/>
      <c r="CR524" s="118"/>
      <c r="CS524" s="118"/>
      <c r="CT524" s="118"/>
      <c r="CU524" s="118"/>
      <c r="CV524" s="118"/>
      <c r="CW524" s="118"/>
      <c r="CX524" s="118"/>
      <c r="CY524" s="118"/>
      <c r="CZ524" s="118"/>
      <c r="DA524" s="118"/>
      <c r="DB524" s="118"/>
      <c r="DC524" s="118"/>
      <c r="DD524" s="118"/>
      <c r="DE524" s="118"/>
      <c r="DF524" s="118"/>
      <c r="DG524" s="118"/>
      <c r="DH524" s="118"/>
      <c r="DI524" s="118"/>
      <c r="DJ524" s="118"/>
      <c r="DK524" s="118"/>
      <c r="DL524" s="118"/>
      <c r="DM524" s="118"/>
      <c r="DN524" s="118"/>
      <c r="DO524" s="118"/>
      <c r="DP524" s="118"/>
      <c r="DQ524" s="118"/>
      <c r="DR524" s="118"/>
      <c r="DS524" s="118"/>
      <c r="DT524" s="118"/>
      <c r="DU524" s="118"/>
      <c r="DV524" s="118"/>
      <c r="DW524" s="118"/>
      <c r="DX524" s="118"/>
      <c r="DY524" s="118"/>
      <c r="DZ524" s="118"/>
      <c r="EA524" s="118"/>
      <c r="EB524" s="118"/>
      <c r="EC524" s="118"/>
      <c r="ED524" s="118"/>
      <c r="EE524" s="118"/>
      <c r="EF524" s="118"/>
      <c r="EG524" s="118"/>
      <c r="EH524" s="118"/>
      <c r="EI524" s="118"/>
      <c r="EJ524" s="118"/>
      <c r="EK524" s="118"/>
      <c r="EL524" s="118"/>
      <c r="EM524" s="118"/>
      <c r="EN524" s="118"/>
      <c r="EO524" s="118"/>
      <c r="EP524" s="118"/>
      <c r="EQ524" s="118"/>
      <c r="ER524" s="118"/>
      <c r="ES524" s="118"/>
      <c r="ET524" s="118"/>
      <c r="EU524" s="118"/>
      <c r="EV524" s="118"/>
      <c r="EW524" s="118"/>
      <c r="EX524" s="118"/>
      <c r="EY524" s="118"/>
      <c r="EZ524" s="118"/>
      <c r="FA524" s="118"/>
      <c r="FB524" s="118"/>
      <c r="FC524" s="118"/>
      <c r="FD524" s="118"/>
      <c r="FE524" s="118"/>
      <c r="FF524" s="118"/>
      <c r="FG524" s="118"/>
      <c r="FH524" s="118"/>
      <c r="FI524" s="118"/>
      <c r="FJ524" s="118"/>
      <c r="FK524" s="118"/>
      <c r="FL524" s="118"/>
      <c r="FM524" s="118"/>
      <c r="FN524" s="118"/>
      <c r="FO524" s="118"/>
      <c r="FP524" s="118"/>
      <c r="FQ524" s="118"/>
      <c r="FR524" s="118"/>
      <c r="FS524" s="118"/>
      <c r="FT524" s="118"/>
      <c r="FU524" s="118"/>
      <c r="FV524" s="118"/>
      <c r="FW524" s="118"/>
      <c r="FX524" s="118"/>
      <c r="FY524" s="118"/>
      <c r="FZ524" s="118"/>
      <c r="GA524" s="118"/>
      <c r="GB524" s="118"/>
      <c r="GC524" s="118"/>
      <c r="GD524" s="118"/>
      <c r="GE524" s="118"/>
      <c r="GF524" s="118"/>
      <c r="GG524" s="118"/>
      <c r="GH524" s="118"/>
      <c r="GI524" s="118"/>
      <c r="GJ524" s="118"/>
      <c r="GK524" s="118"/>
      <c r="GL524" s="118"/>
      <c r="GM524" s="118"/>
      <c r="GN524" s="118"/>
      <c r="GO524" s="118"/>
      <c r="GP524" s="118"/>
      <c r="GQ524" s="118"/>
      <c r="GR524" s="118"/>
      <c r="GS524" s="118"/>
      <c r="GT524" s="118"/>
      <c r="GU524" s="118"/>
      <c r="GV524" s="118"/>
      <c r="GW524" s="118"/>
      <c r="GX524" s="118"/>
      <c r="GY524" s="118"/>
      <c r="GZ524" s="118"/>
      <c r="HA524" s="118"/>
      <c r="HB524" s="118"/>
      <c r="HC524" s="118"/>
      <c r="HD524" s="118"/>
      <c r="HE524" s="118"/>
      <c r="HF524" s="118"/>
      <c r="HG524" s="118"/>
      <c r="HH524" s="118"/>
      <c r="HI524" s="118"/>
      <c r="HJ524" s="118"/>
      <c r="HK524" s="118"/>
      <c r="HL524" s="118"/>
      <c r="HM524" s="118"/>
      <c r="HN524" s="118"/>
      <c r="HO524" s="118"/>
      <c r="HP524" s="118"/>
    </row>
    <row r="525" spans="1:224" s="272" customFormat="1" x14ac:dyDescent="0.25">
      <c r="A525" s="112"/>
      <c r="B525" s="113"/>
      <c r="C525" s="113"/>
      <c r="D525" s="279"/>
      <c r="E525" s="280"/>
      <c r="F525" s="281"/>
      <c r="H525" s="199"/>
      <c r="I525" s="238"/>
      <c r="J525" s="119"/>
      <c r="K525" s="120"/>
      <c r="L525" s="118"/>
      <c r="M525" s="118"/>
      <c r="N525" s="118"/>
      <c r="O525" s="118"/>
      <c r="P525" s="118"/>
      <c r="Q525" s="118"/>
      <c r="R525" s="118"/>
      <c r="S525" s="118"/>
      <c r="T525" s="118"/>
      <c r="U525" s="118"/>
      <c r="V525" s="118"/>
      <c r="W525" s="118"/>
      <c r="X525" s="118"/>
      <c r="Y525" s="118"/>
      <c r="Z525" s="118"/>
      <c r="AA525" s="118"/>
      <c r="AB525" s="118"/>
      <c r="AC525" s="118"/>
      <c r="AD525" s="118"/>
      <c r="AE525" s="118"/>
      <c r="AF525" s="118"/>
      <c r="AG525" s="118"/>
      <c r="AH525" s="118"/>
      <c r="AI525" s="118"/>
      <c r="AJ525" s="118"/>
      <c r="AK525" s="118"/>
      <c r="AL525" s="118"/>
      <c r="AM525" s="118"/>
      <c r="AN525" s="118"/>
      <c r="AO525" s="118"/>
      <c r="AP525" s="118"/>
      <c r="AQ525" s="118"/>
      <c r="AR525" s="118"/>
      <c r="AS525" s="118"/>
      <c r="AT525" s="118"/>
      <c r="AU525" s="118"/>
      <c r="AV525" s="118"/>
      <c r="AW525" s="118"/>
      <c r="AX525" s="118"/>
      <c r="AY525" s="118"/>
      <c r="AZ525" s="118"/>
      <c r="BA525" s="118"/>
      <c r="BB525" s="118"/>
      <c r="BC525" s="118"/>
      <c r="BD525" s="118"/>
      <c r="BE525" s="118"/>
      <c r="BF525" s="118"/>
      <c r="BG525" s="118"/>
      <c r="BH525" s="118"/>
      <c r="BI525" s="118"/>
      <c r="BJ525" s="118"/>
      <c r="BK525" s="118"/>
      <c r="BL525" s="118"/>
      <c r="BM525" s="118"/>
      <c r="BN525" s="118"/>
      <c r="BO525" s="118"/>
      <c r="BP525" s="118"/>
      <c r="BQ525" s="118"/>
      <c r="BR525" s="118"/>
      <c r="BS525" s="118"/>
      <c r="BT525" s="118"/>
      <c r="BU525" s="118"/>
      <c r="BV525" s="118"/>
      <c r="BW525" s="118"/>
      <c r="BX525" s="118"/>
      <c r="BY525" s="118"/>
      <c r="BZ525" s="118"/>
      <c r="CA525" s="118"/>
      <c r="CB525" s="118"/>
      <c r="CC525" s="118"/>
      <c r="CD525" s="118"/>
      <c r="CE525" s="118"/>
      <c r="CF525" s="118"/>
      <c r="CG525" s="118"/>
      <c r="CH525" s="118"/>
      <c r="CI525" s="118"/>
      <c r="CJ525" s="118"/>
      <c r="CK525" s="118"/>
      <c r="CL525" s="118"/>
      <c r="CM525" s="118"/>
      <c r="CN525" s="118"/>
      <c r="CO525" s="118"/>
      <c r="CP525" s="118"/>
      <c r="CQ525" s="118"/>
      <c r="CR525" s="118"/>
      <c r="CS525" s="118"/>
      <c r="CT525" s="118"/>
      <c r="CU525" s="118"/>
      <c r="CV525" s="118"/>
      <c r="CW525" s="118"/>
      <c r="CX525" s="118"/>
      <c r="CY525" s="118"/>
      <c r="CZ525" s="118"/>
      <c r="DA525" s="118"/>
      <c r="DB525" s="118"/>
      <c r="DC525" s="118"/>
      <c r="DD525" s="118"/>
      <c r="DE525" s="118"/>
      <c r="DF525" s="118"/>
      <c r="DG525" s="118"/>
      <c r="DH525" s="118"/>
      <c r="DI525" s="118"/>
      <c r="DJ525" s="118"/>
      <c r="DK525" s="118"/>
      <c r="DL525" s="118"/>
      <c r="DM525" s="118"/>
      <c r="DN525" s="118"/>
      <c r="DO525" s="118"/>
      <c r="DP525" s="118"/>
      <c r="DQ525" s="118"/>
      <c r="DR525" s="118"/>
      <c r="DS525" s="118"/>
      <c r="DT525" s="118"/>
      <c r="DU525" s="118"/>
      <c r="DV525" s="118"/>
      <c r="DW525" s="118"/>
      <c r="DX525" s="118"/>
      <c r="DY525" s="118"/>
      <c r="DZ525" s="118"/>
      <c r="EA525" s="118"/>
      <c r="EB525" s="118"/>
      <c r="EC525" s="118"/>
      <c r="ED525" s="118"/>
      <c r="EE525" s="118"/>
      <c r="EF525" s="118"/>
      <c r="EG525" s="118"/>
      <c r="EH525" s="118"/>
      <c r="EI525" s="118"/>
      <c r="EJ525" s="118"/>
      <c r="EK525" s="118"/>
      <c r="EL525" s="118"/>
      <c r="EM525" s="118"/>
      <c r="EN525" s="118"/>
      <c r="EO525" s="118"/>
      <c r="EP525" s="118"/>
      <c r="EQ525" s="118"/>
      <c r="ER525" s="118"/>
      <c r="ES525" s="118"/>
      <c r="ET525" s="118"/>
      <c r="EU525" s="118"/>
      <c r="EV525" s="118"/>
      <c r="EW525" s="118"/>
      <c r="EX525" s="118"/>
      <c r="EY525" s="118"/>
      <c r="EZ525" s="118"/>
      <c r="FA525" s="118"/>
      <c r="FB525" s="118"/>
      <c r="FC525" s="118"/>
      <c r="FD525" s="118"/>
      <c r="FE525" s="118"/>
      <c r="FF525" s="118"/>
      <c r="FG525" s="118"/>
      <c r="FH525" s="118"/>
      <c r="FI525" s="118"/>
      <c r="FJ525" s="118"/>
      <c r="FK525" s="118"/>
      <c r="FL525" s="118"/>
      <c r="FM525" s="118"/>
      <c r="FN525" s="118"/>
      <c r="FO525" s="118"/>
      <c r="FP525" s="118"/>
      <c r="FQ525" s="118"/>
      <c r="FR525" s="118"/>
      <c r="FS525" s="118"/>
      <c r="FT525" s="118"/>
      <c r="FU525" s="118"/>
      <c r="FV525" s="118"/>
      <c r="FW525" s="118"/>
      <c r="FX525" s="118"/>
      <c r="FY525" s="118"/>
      <c r="FZ525" s="118"/>
      <c r="GA525" s="118"/>
      <c r="GB525" s="118"/>
      <c r="GC525" s="118"/>
      <c r="GD525" s="118"/>
      <c r="GE525" s="118"/>
      <c r="GF525" s="118"/>
      <c r="GG525" s="118"/>
      <c r="GH525" s="118"/>
      <c r="GI525" s="118"/>
      <c r="GJ525" s="118"/>
      <c r="GK525" s="118"/>
      <c r="GL525" s="118"/>
      <c r="GM525" s="118"/>
      <c r="GN525" s="118"/>
      <c r="GO525" s="118"/>
      <c r="GP525" s="118"/>
      <c r="GQ525" s="118"/>
      <c r="GR525" s="118"/>
      <c r="GS525" s="118"/>
      <c r="GT525" s="118"/>
      <c r="GU525" s="118"/>
      <c r="GV525" s="118"/>
      <c r="GW525" s="118"/>
      <c r="GX525" s="118"/>
      <c r="GY525" s="118"/>
      <c r="GZ525" s="118"/>
      <c r="HA525" s="118"/>
      <c r="HB525" s="118"/>
      <c r="HC525" s="118"/>
      <c r="HD525" s="118"/>
      <c r="HE525" s="118"/>
      <c r="HF525" s="118"/>
      <c r="HG525" s="118"/>
      <c r="HH525" s="118"/>
      <c r="HI525" s="118"/>
      <c r="HJ525" s="118"/>
      <c r="HK525" s="118"/>
      <c r="HL525" s="118"/>
      <c r="HM525" s="118"/>
      <c r="HN525" s="118"/>
      <c r="HO525" s="118"/>
      <c r="HP525" s="118"/>
    </row>
    <row r="526" spans="1:224" s="272" customFormat="1" ht="15.6" x14ac:dyDescent="0.25">
      <c r="A526" s="112"/>
      <c r="B526" s="113"/>
      <c r="C526" s="113"/>
      <c r="D526" s="275"/>
      <c r="E526" s="276"/>
      <c r="F526" s="277"/>
      <c r="H526" s="199"/>
      <c r="I526" s="238"/>
      <c r="J526" s="119"/>
      <c r="K526" s="120"/>
      <c r="L526" s="118"/>
      <c r="M526" s="118"/>
      <c r="N526" s="118"/>
      <c r="O526" s="118"/>
      <c r="P526" s="118"/>
      <c r="Q526" s="118"/>
      <c r="R526" s="118"/>
      <c r="S526" s="118"/>
      <c r="T526" s="118"/>
      <c r="U526" s="118"/>
      <c r="V526" s="118"/>
      <c r="W526" s="118"/>
      <c r="X526" s="118"/>
      <c r="Y526" s="118"/>
      <c r="Z526" s="118"/>
      <c r="AA526" s="118"/>
      <c r="AB526" s="118"/>
      <c r="AC526" s="118"/>
      <c r="AD526" s="118"/>
      <c r="AE526" s="118"/>
      <c r="AF526" s="118"/>
      <c r="AG526" s="118"/>
      <c r="AH526" s="118"/>
      <c r="AI526" s="118"/>
      <c r="AJ526" s="118"/>
      <c r="AK526" s="118"/>
      <c r="AL526" s="118"/>
      <c r="AM526" s="118"/>
      <c r="AN526" s="118"/>
      <c r="AO526" s="118"/>
      <c r="AP526" s="118"/>
      <c r="AQ526" s="118"/>
      <c r="AR526" s="118"/>
      <c r="AS526" s="118"/>
      <c r="AT526" s="118"/>
      <c r="AU526" s="118"/>
      <c r="AV526" s="118"/>
      <c r="AW526" s="118"/>
      <c r="AX526" s="118"/>
      <c r="AY526" s="118"/>
      <c r="AZ526" s="118"/>
      <c r="BA526" s="118"/>
      <c r="BB526" s="118"/>
      <c r="BC526" s="118"/>
      <c r="BD526" s="118"/>
      <c r="BE526" s="118"/>
      <c r="BF526" s="118"/>
      <c r="BG526" s="118"/>
      <c r="BH526" s="118"/>
      <c r="BI526" s="118"/>
      <c r="BJ526" s="118"/>
      <c r="BK526" s="118"/>
      <c r="BL526" s="118"/>
      <c r="BM526" s="118"/>
      <c r="BN526" s="118"/>
      <c r="BO526" s="118"/>
      <c r="BP526" s="118"/>
      <c r="BQ526" s="118"/>
      <c r="BR526" s="118"/>
      <c r="BS526" s="118"/>
      <c r="BT526" s="118"/>
      <c r="BU526" s="118"/>
      <c r="BV526" s="118"/>
      <c r="BW526" s="118"/>
      <c r="BX526" s="118"/>
      <c r="BY526" s="118"/>
      <c r="BZ526" s="118"/>
      <c r="CA526" s="118"/>
      <c r="CB526" s="118"/>
      <c r="CC526" s="118"/>
      <c r="CD526" s="118"/>
      <c r="CE526" s="118"/>
      <c r="CF526" s="118"/>
      <c r="CG526" s="118"/>
      <c r="CH526" s="118"/>
      <c r="CI526" s="118"/>
      <c r="CJ526" s="118"/>
      <c r="CK526" s="118"/>
      <c r="CL526" s="118"/>
      <c r="CM526" s="118"/>
      <c r="CN526" s="118"/>
      <c r="CO526" s="118"/>
      <c r="CP526" s="118"/>
      <c r="CQ526" s="118"/>
      <c r="CR526" s="118"/>
      <c r="CS526" s="118"/>
      <c r="CT526" s="118"/>
      <c r="CU526" s="118"/>
      <c r="CV526" s="118"/>
      <c r="CW526" s="118"/>
      <c r="CX526" s="118"/>
      <c r="CY526" s="118"/>
      <c r="CZ526" s="118"/>
      <c r="DA526" s="118"/>
      <c r="DB526" s="118"/>
      <c r="DC526" s="118"/>
      <c r="DD526" s="118"/>
      <c r="DE526" s="118"/>
      <c r="DF526" s="118"/>
      <c r="DG526" s="118"/>
      <c r="DH526" s="118"/>
      <c r="DI526" s="118"/>
      <c r="DJ526" s="118"/>
      <c r="DK526" s="118"/>
      <c r="DL526" s="118"/>
      <c r="DM526" s="118"/>
      <c r="DN526" s="118"/>
      <c r="DO526" s="118"/>
      <c r="DP526" s="118"/>
      <c r="DQ526" s="118"/>
      <c r="DR526" s="118"/>
      <c r="DS526" s="118"/>
      <c r="DT526" s="118"/>
      <c r="DU526" s="118"/>
      <c r="DV526" s="118"/>
      <c r="DW526" s="118"/>
      <c r="DX526" s="118"/>
      <c r="DY526" s="118"/>
      <c r="DZ526" s="118"/>
      <c r="EA526" s="118"/>
      <c r="EB526" s="118"/>
      <c r="EC526" s="118"/>
      <c r="ED526" s="118"/>
      <c r="EE526" s="118"/>
      <c r="EF526" s="118"/>
      <c r="EG526" s="118"/>
      <c r="EH526" s="118"/>
      <c r="EI526" s="118"/>
      <c r="EJ526" s="118"/>
      <c r="EK526" s="118"/>
      <c r="EL526" s="118"/>
      <c r="EM526" s="118"/>
      <c r="EN526" s="118"/>
      <c r="EO526" s="118"/>
      <c r="EP526" s="118"/>
      <c r="EQ526" s="118"/>
      <c r="ER526" s="118"/>
      <c r="ES526" s="118"/>
      <c r="ET526" s="118"/>
      <c r="EU526" s="118"/>
      <c r="EV526" s="118"/>
      <c r="EW526" s="118"/>
      <c r="EX526" s="118"/>
      <c r="EY526" s="118"/>
      <c r="EZ526" s="118"/>
      <c r="FA526" s="118"/>
      <c r="FB526" s="118"/>
      <c r="FC526" s="118"/>
      <c r="FD526" s="118"/>
      <c r="FE526" s="118"/>
      <c r="FF526" s="118"/>
      <c r="FG526" s="118"/>
      <c r="FH526" s="118"/>
      <c r="FI526" s="118"/>
      <c r="FJ526" s="118"/>
      <c r="FK526" s="118"/>
      <c r="FL526" s="118"/>
      <c r="FM526" s="118"/>
      <c r="FN526" s="118"/>
      <c r="FO526" s="118"/>
      <c r="FP526" s="118"/>
      <c r="FQ526" s="118"/>
      <c r="FR526" s="118"/>
      <c r="FS526" s="118"/>
      <c r="FT526" s="118"/>
      <c r="FU526" s="118"/>
      <c r="FV526" s="118"/>
      <c r="FW526" s="118"/>
      <c r="FX526" s="118"/>
      <c r="FY526" s="118"/>
      <c r="FZ526" s="118"/>
      <c r="GA526" s="118"/>
      <c r="GB526" s="118"/>
      <c r="GC526" s="118"/>
      <c r="GD526" s="118"/>
      <c r="GE526" s="118"/>
      <c r="GF526" s="118"/>
      <c r="GG526" s="118"/>
      <c r="GH526" s="118"/>
      <c r="GI526" s="118"/>
      <c r="GJ526" s="118"/>
      <c r="GK526" s="118"/>
      <c r="GL526" s="118"/>
      <c r="GM526" s="118"/>
      <c r="GN526" s="118"/>
      <c r="GO526" s="118"/>
      <c r="GP526" s="118"/>
      <c r="GQ526" s="118"/>
      <c r="GR526" s="118"/>
      <c r="GS526" s="118"/>
      <c r="GT526" s="118"/>
      <c r="GU526" s="118"/>
      <c r="GV526" s="118"/>
      <c r="GW526" s="118"/>
      <c r="GX526" s="118"/>
      <c r="GY526" s="118"/>
      <c r="GZ526" s="118"/>
      <c r="HA526" s="118"/>
      <c r="HB526" s="118"/>
      <c r="HC526" s="118"/>
      <c r="HD526" s="118"/>
      <c r="HE526" s="118"/>
      <c r="HF526" s="118"/>
      <c r="HG526" s="118"/>
      <c r="HH526" s="118"/>
      <c r="HI526" s="118"/>
      <c r="HJ526" s="118"/>
      <c r="HK526" s="118"/>
      <c r="HL526" s="118"/>
      <c r="HM526" s="118"/>
      <c r="HN526" s="118"/>
      <c r="HO526" s="118"/>
      <c r="HP526" s="118"/>
    </row>
    <row r="527" spans="1:224" s="272" customFormat="1" ht="15.6" x14ac:dyDescent="0.25">
      <c r="A527" s="112"/>
      <c r="B527" s="113"/>
      <c r="C527" s="113"/>
      <c r="D527" s="275"/>
      <c r="E527" s="276"/>
      <c r="F527" s="277"/>
      <c r="H527" s="199"/>
      <c r="I527" s="238"/>
      <c r="J527" s="119"/>
      <c r="K527" s="120"/>
      <c r="L527" s="118"/>
      <c r="M527" s="118"/>
      <c r="N527" s="118"/>
      <c r="O527" s="118"/>
      <c r="P527" s="118"/>
      <c r="Q527" s="118"/>
      <c r="R527" s="118"/>
      <c r="S527" s="118"/>
      <c r="T527" s="118"/>
      <c r="U527" s="118"/>
      <c r="V527" s="118"/>
      <c r="W527" s="118"/>
      <c r="X527" s="118"/>
      <c r="Y527" s="118"/>
      <c r="Z527" s="118"/>
      <c r="AA527" s="118"/>
      <c r="AB527" s="118"/>
      <c r="AC527" s="118"/>
      <c r="AD527" s="118"/>
      <c r="AE527" s="118"/>
      <c r="AF527" s="118"/>
      <c r="AG527" s="118"/>
      <c r="AH527" s="118"/>
      <c r="AI527" s="118"/>
      <c r="AJ527" s="118"/>
      <c r="AK527" s="118"/>
      <c r="AL527" s="118"/>
      <c r="AM527" s="118"/>
      <c r="AN527" s="118"/>
      <c r="AO527" s="118"/>
      <c r="AP527" s="118"/>
      <c r="AQ527" s="118"/>
      <c r="AR527" s="118"/>
      <c r="AS527" s="118"/>
      <c r="AT527" s="118"/>
      <c r="AU527" s="118"/>
      <c r="AV527" s="118"/>
      <c r="AW527" s="118"/>
      <c r="AX527" s="118"/>
      <c r="AY527" s="118"/>
      <c r="AZ527" s="118"/>
      <c r="BA527" s="118"/>
      <c r="BB527" s="118"/>
      <c r="BC527" s="118"/>
      <c r="BD527" s="118"/>
      <c r="BE527" s="118"/>
      <c r="BF527" s="118"/>
      <c r="BG527" s="118"/>
      <c r="BH527" s="118"/>
      <c r="BI527" s="118"/>
      <c r="BJ527" s="118"/>
      <c r="BK527" s="118"/>
      <c r="BL527" s="118"/>
      <c r="BM527" s="118"/>
      <c r="BN527" s="118"/>
      <c r="BO527" s="118"/>
      <c r="BP527" s="118"/>
      <c r="BQ527" s="118"/>
      <c r="BR527" s="118"/>
      <c r="BS527" s="118"/>
      <c r="BT527" s="118"/>
      <c r="BU527" s="118"/>
      <c r="BV527" s="118"/>
      <c r="BW527" s="118"/>
      <c r="BX527" s="118"/>
      <c r="BY527" s="118"/>
      <c r="BZ527" s="118"/>
      <c r="CA527" s="118"/>
      <c r="CB527" s="118"/>
      <c r="CC527" s="118"/>
      <c r="CD527" s="118"/>
      <c r="CE527" s="118"/>
      <c r="CF527" s="118"/>
      <c r="CG527" s="118"/>
      <c r="CH527" s="118"/>
      <c r="CI527" s="118"/>
      <c r="CJ527" s="118"/>
      <c r="CK527" s="118"/>
      <c r="CL527" s="118"/>
      <c r="CM527" s="118"/>
      <c r="CN527" s="118"/>
      <c r="CO527" s="118"/>
      <c r="CP527" s="118"/>
      <c r="CQ527" s="118"/>
      <c r="CR527" s="118"/>
      <c r="CS527" s="118"/>
      <c r="CT527" s="118"/>
      <c r="CU527" s="118"/>
      <c r="CV527" s="118"/>
      <c r="CW527" s="118"/>
      <c r="CX527" s="118"/>
      <c r="CY527" s="118"/>
      <c r="CZ527" s="118"/>
      <c r="DA527" s="118"/>
      <c r="DB527" s="118"/>
      <c r="DC527" s="118"/>
      <c r="DD527" s="118"/>
      <c r="DE527" s="118"/>
      <c r="DF527" s="118"/>
      <c r="DG527" s="118"/>
      <c r="DH527" s="118"/>
      <c r="DI527" s="118"/>
      <c r="DJ527" s="118"/>
      <c r="DK527" s="118"/>
      <c r="DL527" s="118"/>
      <c r="DM527" s="118"/>
      <c r="DN527" s="118"/>
      <c r="DO527" s="118"/>
      <c r="DP527" s="118"/>
      <c r="DQ527" s="118"/>
      <c r="DR527" s="118"/>
      <c r="DS527" s="118"/>
      <c r="DT527" s="118"/>
      <c r="DU527" s="118"/>
      <c r="DV527" s="118"/>
      <c r="DW527" s="118"/>
      <c r="DX527" s="118"/>
      <c r="DY527" s="118"/>
      <c r="DZ527" s="118"/>
      <c r="EA527" s="118"/>
      <c r="EB527" s="118"/>
      <c r="EC527" s="118"/>
      <c r="ED527" s="118"/>
      <c r="EE527" s="118"/>
      <c r="EF527" s="118"/>
      <c r="EG527" s="118"/>
      <c r="EH527" s="118"/>
      <c r="EI527" s="118"/>
      <c r="EJ527" s="118"/>
      <c r="EK527" s="118"/>
      <c r="EL527" s="118"/>
      <c r="EM527" s="118"/>
      <c r="EN527" s="118"/>
      <c r="EO527" s="118"/>
      <c r="EP527" s="118"/>
      <c r="EQ527" s="118"/>
      <c r="ER527" s="118"/>
      <c r="ES527" s="118"/>
      <c r="ET527" s="118"/>
      <c r="EU527" s="118"/>
      <c r="EV527" s="118"/>
      <c r="EW527" s="118"/>
      <c r="EX527" s="118"/>
      <c r="EY527" s="118"/>
      <c r="EZ527" s="118"/>
      <c r="FA527" s="118"/>
      <c r="FB527" s="118"/>
      <c r="FC527" s="118"/>
      <c r="FD527" s="118"/>
      <c r="FE527" s="118"/>
      <c r="FF527" s="118"/>
      <c r="FG527" s="118"/>
      <c r="FH527" s="118"/>
      <c r="FI527" s="118"/>
      <c r="FJ527" s="118"/>
      <c r="FK527" s="118"/>
      <c r="FL527" s="118"/>
      <c r="FM527" s="118"/>
      <c r="FN527" s="118"/>
      <c r="FO527" s="118"/>
      <c r="FP527" s="118"/>
      <c r="FQ527" s="118"/>
      <c r="FR527" s="118"/>
      <c r="FS527" s="118"/>
      <c r="FT527" s="118"/>
      <c r="FU527" s="118"/>
      <c r="FV527" s="118"/>
      <c r="FW527" s="118"/>
      <c r="FX527" s="118"/>
      <c r="FY527" s="118"/>
      <c r="FZ527" s="118"/>
      <c r="GA527" s="118"/>
      <c r="GB527" s="118"/>
      <c r="GC527" s="118"/>
      <c r="GD527" s="118"/>
      <c r="GE527" s="118"/>
      <c r="GF527" s="118"/>
      <c r="GG527" s="118"/>
      <c r="GH527" s="118"/>
      <c r="GI527" s="118"/>
      <c r="GJ527" s="118"/>
      <c r="GK527" s="118"/>
      <c r="GL527" s="118"/>
      <c r="GM527" s="118"/>
      <c r="GN527" s="118"/>
      <c r="GO527" s="118"/>
      <c r="GP527" s="118"/>
      <c r="GQ527" s="118"/>
      <c r="GR527" s="118"/>
      <c r="GS527" s="118"/>
      <c r="GT527" s="118"/>
      <c r="GU527" s="118"/>
      <c r="GV527" s="118"/>
      <c r="GW527" s="118"/>
      <c r="GX527" s="118"/>
      <c r="GY527" s="118"/>
      <c r="GZ527" s="118"/>
      <c r="HA527" s="118"/>
      <c r="HB527" s="118"/>
      <c r="HC527" s="118"/>
      <c r="HD527" s="118"/>
      <c r="HE527" s="118"/>
      <c r="HF527" s="118"/>
      <c r="HG527" s="118"/>
      <c r="HH527" s="118"/>
      <c r="HI527" s="118"/>
      <c r="HJ527" s="118"/>
      <c r="HK527" s="118"/>
      <c r="HL527" s="118"/>
      <c r="HM527" s="118"/>
      <c r="HN527" s="118"/>
      <c r="HO527" s="118"/>
      <c r="HP527" s="118"/>
    </row>
  </sheetData>
  <sheetProtection password="CF76" sheet="1" objects="1" scenarios="1"/>
  <mergeCells count="111">
    <mergeCell ref="A277:G277"/>
    <mergeCell ref="A281:G281"/>
    <mergeCell ref="A283:G283"/>
    <mergeCell ref="B284:G284"/>
    <mergeCell ref="A265:G265"/>
    <mergeCell ref="A269:G269"/>
    <mergeCell ref="A271:G271"/>
    <mergeCell ref="A273:G273"/>
    <mergeCell ref="B274:G274"/>
    <mergeCell ref="A275:G275"/>
    <mergeCell ref="A256:G256"/>
    <mergeCell ref="A258:G258"/>
    <mergeCell ref="B259:G259"/>
    <mergeCell ref="A260:G260"/>
    <mergeCell ref="A263:G263"/>
    <mergeCell ref="B264:G264"/>
    <mergeCell ref="B248:G248"/>
    <mergeCell ref="A250:G250"/>
    <mergeCell ref="B251:G251"/>
    <mergeCell ref="A252:G252"/>
    <mergeCell ref="A254:G254"/>
    <mergeCell ref="B255:G255"/>
    <mergeCell ref="A224:G224"/>
    <mergeCell ref="A228:G228"/>
    <mergeCell ref="F229:F230"/>
    <mergeCell ref="G229:G230"/>
    <mergeCell ref="A237:G237"/>
    <mergeCell ref="B246:G246"/>
    <mergeCell ref="A214:G214"/>
    <mergeCell ref="B215:G215"/>
    <mergeCell ref="B217:G217"/>
    <mergeCell ref="A218:G218"/>
    <mergeCell ref="A220:G220"/>
    <mergeCell ref="A222:G222"/>
    <mergeCell ref="A204:G204"/>
    <mergeCell ref="A209:G209"/>
    <mergeCell ref="A211:A213"/>
    <mergeCell ref="B211:B213"/>
    <mergeCell ref="C211:C213"/>
    <mergeCell ref="D211:D213"/>
    <mergeCell ref="E211:E213"/>
    <mergeCell ref="F211:F213"/>
    <mergeCell ref="G211:G213"/>
    <mergeCell ref="A191:G191"/>
    <mergeCell ref="B192:G192"/>
    <mergeCell ref="A193:G193"/>
    <mergeCell ref="A198:G198"/>
    <mergeCell ref="B199:G199"/>
    <mergeCell ref="B203:G203"/>
    <mergeCell ref="A179:G179"/>
    <mergeCell ref="B180:G180"/>
    <mergeCell ref="B182:G182"/>
    <mergeCell ref="A183:G183"/>
    <mergeCell ref="A185:G185"/>
    <mergeCell ref="A189:G189"/>
    <mergeCell ref="B158:G158"/>
    <mergeCell ref="B161:G161"/>
    <mergeCell ref="A162:G162"/>
    <mergeCell ref="A164:G164"/>
    <mergeCell ref="A166:G166"/>
    <mergeCell ref="A170:G170"/>
    <mergeCell ref="A135:G135"/>
    <mergeCell ref="A137:G137"/>
    <mergeCell ref="A139:G139"/>
    <mergeCell ref="A152:G152"/>
    <mergeCell ref="B153:G153"/>
    <mergeCell ref="B157:G157"/>
    <mergeCell ref="A121:G121"/>
    <mergeCell ref="A123:G123"/>
    <mergeCell ref="A125:G125"/>
    <mergeCell ref="A127:G127"/>
    <mergeCell ref="A133:G133"/>
    <mergeCell ref="B134:G134"/>
    <mergeCell ref="B108:G108"/>
    <mergeCell ref="A109:G109"/>
    <mergeCell ref="A112:G112"/>
    <mergeCell ref="A115:G115"/>
    <mergeCell ref="A119:G119"/>
    <mergeCell ref="B120:G120"/>
    <mergeCell ref="A91:I91"/>
    <mergeCell ref="H96:I97"/>
    <mergeCell ref="A98:G98"/>
    <mergeCell ref="B99:G99"/>
    <mergeCell ref="B104:G104"/>
    <mergeCell ref="B105:G105"/>
    <mergeCell ref="A29:I29"/>
    <mergeCell ref="A31:I31"/>
    <mergeCell ref="I41:I45"/>
    <mergeCell ref="A46:I46"/>
    <mergeCell ref="A75:I75"/>
    <mergeCell ref="A83:I83"/>
    <mergeCell ref="A14:I14"/>
    <mergeCell ref="B15:G15"/>
    <mergeCell ref="B19:I19"/>
    <mergeCell ref="B20:I20"/>
    <mergeCell ref="B23:I23"/>
    <mergeCell ref="A24:I24"/>
    <mergeCell ref="I8:I9"/>
    <mergeCell ref="A11:A12"/>
    <mergeCell ref="B11:B12"/>
    <mergeCell ref="C11:C12"/>
    <mergeCell ref="F11:F12"/>
    <mergeCell ref="G11:G12"/>
    <mergeCell ref="H11:H12"/>
    <mergeCell ref="I11:I12"/>
    <mergeCell ref="A8:A9"/>
    <mergeCell ref="B8:B9"/>
    <mergeCell ref="C8:C9"/>
    <mergeCell ref="F8:F9"/>
    <mergeCell ref="G8:G9"/>
    <mergeCell ref="H8:H9"/>
  </mergeCells>
  <printOptions horizontalCentered="1"/>
  <pageMargins left="0.15748031496062992" right="0" top="0" bottom="0" header="0" footer="0"/>
  <pageSetup paperSize="9" scale="57" fitToHeight="11" orientation="landscape" verticalDpi="3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84"/>
  <sheetViews>
    <sheetView showZeros="0" tabSelected="1" topLeftCell="A5" zoomScale="70" zoomScaleNormal="70" zoomScalePageLayoutView="82" workbookViewId="0">
      <pane xSplit="3" ySplit="9" topLeftCell="D14" activePane="bottomRight" state="frozen"/>
      <selection activeCell="A5" sqref="A5"/>
      <selection pane="topRight" activeCell="D5" sqref="D5"/>
      <selection pane="bottomLeft" activeCell="A10" sqref="A10"/>
      <selection pane="bottomRight" activeCell="S5" sqref="S5"/>
    </sheetView>
  </sheetViews>
  <sheetFormatPr defaultColWidth="9.109375" defaultRowHeight="13.2" x14ac:dyDescent="0.25"/>
  <cols>
    <col min="1" max="1" width="4" style="1" customWidth="1"/>
    <col min="2" max="2" width="40.5546875" style="2" customWidth="1"/>
    <col min="3" max="3" width="12.88671875" style="1" customWidth="1"/>
    <col min="4" max="4" width="9.88671875" style="1" hidden="1" customWidth="1"/>
    <col min="5" max="5" width="9.6640625" style="1" hidden="1" customWidth="1"/>
    <col min="6" max="6" width="10.109375" style="1" hidden="1" customWidth="1"/>
    <col min="7" max="8" width="8.33203125" style="1" hidden="1" customWidth="1"/>
    <col min="9" max="9" width="9.5546875" style="1" hidden="1" customWidth="1"/>
    <col min="10" max="10" width="9.88671875" style="1" hidden="1" customWidth="1"/>
    <col min="11" max="12" width="9.44140625" style="1" hidden="1" customWidth="1"/>
    <col min="13" max="13" width="10.5546875" style="1" hidden="1" customWidth="1"/>
    <col min="14" max="14" width="10.44140625" style="1" hidden="1" customWidth="1"/>
    <col min="15" max="15" width="14" style="1" hidden="1" customWidth="1"/>
    <col min="16" max="16" width="11.21875" style="1" customWidth="1"/>
    <col min="17" max="17" width="9.109375" style="1"/>
    <col min="18" max="18" width="11.5546875" style="1" customWidth="1"/>
    <col min="19" max="19" width="9.109375" style="1"/>
    <col min="20" max="20" width="31.77734375" style="1" customWidth="1"/>
    <col min="21" max="21" width="36.6640625" style="1" customWidth="1"/>
    <col min="22" max="22" width="15.88671875" style="1" customWidth="1"/>
    <col min="23" max="23" width="11.109375" style="1" hidden="1" customWidth="1"/>
    <col min="24" max="16384" width="9.109375" style="1"/>
  </cols>
  <sheetData>
    <row r="1" spans="1:23" ht="16.2" x14ac:dyDescent="0.25">
      <c r="N1" s="3"/>
    </row>
    <row r="2" spans="1:23" ht="16.2" x14ac:dyDescent="0.25">
      <c r="N2" s="3"/>
    </row>
    <row r="3" spans="1:23" ht="16.2" x14ac:dyDescent="0.25">
      <c r="N3" s="3"/>
    </row>
    <row r="5" spans="1:23" s="38" customFormat="1" ht="17.399999999999999" x14ac:dyDescent="0.3">
      <c r="C5" s="39"/>
      <c r="D5" s="39"/>
      <c r="E5" s="40"/>
      <c r="G5" s="39"/>
      <c r="H5" s="42"/>
      <c r="J5" s="43"/>
      <c r="K5" s="44"/>
      <c r="S5" s="41" t="s">
        <v>174</v>
      </c>
    </row>
    <row r="6" spans="1:23" s="38" customFormat="1" ht="17.399999999999999" x14ac:dyDescent="0.3">
      <c r="C6" s="39"/>
      <c r="D6" s="39"/>
      <c r="E6" s="40"/>
      <c r="G6" s="39"/>
      <c r="H6" s="42"/>
      <c r="J6" s="43"/>
      <c r="K6" s="44"/>
      <c r="S6" s="41" t="s">
        <v>177</v>
      </c>
    </row>
    <row r="7" spans="1:23" s="45" customFormat="1" ht="18" x14ac:dyDescent="0.35">
      <c r="C7" s="46"/>
      <c r="D7" s="46"/>
      <c r="E7" s="47"/>
      <c r="G7" s="46"/>
      <c r="H7" s="49"/>
      <c r="J7" s="50"/>
      <c r="K7" s="51"/>
      <c r="S7" s="48" t="s">
        <v>175</v>
      </c>
    </row>
    <row r="8" spans="1:23" s="55" customFormat="1" ht="17.399999999999999" x14ac:dyDescent="0.3">
      <c r="A8" s="38"/>
      <c r="B8" s="38"/>
      <c r="C8" s="38"/>
      <c r="D8" s="52"/>
      <c r="E8" s="53"/>
      <c r="G8" s="38"/>
      <c r="H8" s="54"/>
      <c r="J8" s="56"/>
      <c r="K8" s="57"/>
      <c r="S8" s="41" t="s">
        <v>176</v>
      </c>
    </row>
    <row r="9" spans="1:23" ht="17.399999999999999" hidden="1" x14ac:dyDescent="0.25">
      <c r="G9" s="4" t="s">
        <v>0</v>
      </c>
    </row>
    <row r="11" spans="1:23" ht="105.6" x14ac:dyDescent="0.25">
      <c r="A11" s="5" t="s">
        <v>1</v>
      </c>
      <c r="B11" s="5" t="s">
        <v>2</v>
      </c>
      <c r="C11" s="5" t="s">
        <v>3</v>
      </c>
      <c r="D11" s="5" t="s">
        <v>4</v>
      </c>
      <c r="E11" s="431" t="s">
        <v>5</v>
      </c>
      <c r="F11" s="431"/>
      <c r="G11" s="431"/>
      <c r="H11" s="431"/>
      <c r="I11" s="431"/>
      <c r="J11" s="5" t="s">
        <v>6</v>
      </c>
      <c r="K11" s="5" t="s">
        <v>7</v>
      </c>
      <c r="L11" s="5" t="s">
        <v>8</v>
      </c>
      <c r="M11" s="5" t="s">
        <v>9</v>
      </c>
      <c r="N11" s="5" t="s">
        <v>10</v>
      </c>
      <c r="O11" s="5" t="s">
        <v>187</v>
      </c>
      <c r="P11" s="5" t="s">
        <v>178</v>
      </c>
      <c r="Q11" s="5" t="s">
        <v>179</v>
      </c>
      <c r="R11" s="5" t="s">
        <v>180</v>
      </c>
      <c r="S11" s="5" t="s">
        <v>7</v>
      </c>
      <c r="T11" s="5" t="s">
        <v>173</v>
      </c>
      <c r="U11" s="5" t="s">
        <v>172</v>
      </c>
      <c r="V11" s="5" t="s">
        <v>187</v>
      </c>
      <c r="W11" s="5" t="s">
        <v>181</v>
      </c>
    </row>
    <row r="12" spans="1:23" x14ac:dyDescent="0.25">
      <c r="A12" s="6">
        <v>1</v>
      </c>
      <c r="B12" s="5">
        <v>2</v>
      </c>
      <c r="C12" s="5">
        <v>3</v>
      </c>
      <c r="D12" s="5">
        <v>4</v>
      </c>
      <c r="E12" s="431">
        <v>5</v>
      </c>
      <c r="F12" s="431"/>
      <c r="G12" s="431"/>
      <c r="H12" s="431"/>
      <c r="I12" s="431"/>
      <c r="J12" s="5">
        <v>6</v>
      </c>
      <c r="K12" s="5">
        <v>7</v>
      </c>
      <c r="L12" s="5">
        <v>8</v>
      </c>
      <c r="M12" s="5">
        <v>9</v>
      </c>
      <c r="N12" s="5">
        <v>10</v>
      </c>
      <c r="O12" s="5">
        <v>11</v>
      </c>
      <c r="P12" s="68">
        <v>4</v>
      </c>
      <c r="Q12" s="68">
        <v>5</v>
      </c>
      <c r="R12" s="68">
        <v>6</v>
      </c>
      <c r="S12" s="68">
        <v>7</v>
      </c>
      <c r="T12" s="68">
        <v>8</v>
      </c>
      <c r="U12" s="68">
        <v>9</v>
      </c>
      <c r="V12" s="68">
        <v>10</v>
      </c>
      <c r="W12" s="5">
        <v>11</v>
      </c>
    </row>
    <row r="13" spans="1:23" hidden="1" x14ac:dyDescent="0.25">
      <c r="A13" s="7"/>
      <c r="B13" s="8"/>
      <c r="C13" s="7"/>
      <c r="D13" s="7"/>
      <c r="E13" s="7" t="s">
        <v>11</v>
      </c>
      <c r="F13" s="7" t="s">
        <v>12</v>
      </c>
      <c r="G13" s="7" t="s">
        <v>13</v>
      </c>
      <c r="H13" s="7" t="s">
        <v>14</v>
      </c>
      <c r="I13" s="7" t="s">
        <v>15</v>
      </c>
      <c r="J13" s="7"/>
      <c r="K13" s="7"/>
      <c r="L13" s="7"/>
      <c r="M13" s="7"/>
      <c r="N13" s="7"/>
      <c r="O13" s="7"/>
      <c r="V13" s="7"/>
    </row>
    <row r="14" spans="1:23" s="14" customFormat="1" ht="15" customHeight="1" x14ac:dyDescent="0.3">
      <c r="A14" s="9" t="s">
        <v>16</v>
      </c>
      <c r="B14" s="10"/>
      <c r="C14" s="11"/>
      <c r="D14" s="11"/>
      <c r="E14" s="11"/>
      <c r="F14" s="11"/>
      <c r="G14" s="11"/>
      <c r="H14" s="11"/>
      <c r="I14" s="11"/>
      <c r="J14" s="11"/>
      <c r="K14" s="11"/>
      <c r="L14" s="11"/>
      <c r="M14" s="11"/>
      <c r="N14" s="12"/>
      <c r="O14" s="13"/>
      <c r="V14" s="13"/>
    </row>
    <row r="15" spans="1:23" ht="105.6" x14ac:dyDescent="0.25">
      <c r="A15" s="15">
        <v>1</v>
      </c>
      <c r="B15" s="16" t="s">
        <v>17</v>
      </c>
      <c r="C15" s="71" t="s">
        <v>18</v>
      </c>
      <c r="D15" s="17">
        <v>6281300</v>
      </c>
      <c r="E15" s="17"/>
      <c r="F15" s="17"/>
      <c r="G15" s="17"/>
      <c r="H15" s="17"/>
      <c r="I15" s="17"/>
      <c r="J15" s="17">
        <v>6281300</v>
      </c>
      <c r="K15" s="71" t="s">
        <v>19</v>
      </c>
      <c r="L15" s="71" t="s">
        <v>19</v>
      </c>
      <c r="M15" s="71" t="s">
        <v>20</v>
      </c>
      <c r="N15" s="71" t="s">
        <v>21</v>
      </c>
      <c r="O15" s="71" t="s">
        <v>22</v>
      </c>
      <c r="P15" s="17">
        <v>40717.699999999997</v>
      </c>
      <c r="Q15" s="71" t="s">
        <v>13</v>
      </c>
      <c r="R15" s="17">
        <f>J15</f>
        <v>6281300</v>
      </c>
      <c r="S15" s="71" t="str">
        <f>K15</f>
        <v>не определен</v>
      </c>
      <c r="T15" s="71" t="s">
        <v>233</v>
      </c>
      <c r="U15" s="71"/>
      <c r="V15" s="71" t="s">
        <v>272</v>
      </c>
      <c r="W15" s="71" t="s">
        <v>234</v>
      </c>
    </row>
    <row r="16" spans="1:23" s="93" customFormat="1" ht="54" hidden="1" x14ac:dyDescent="0.3">
      <c r="A16" s="87"/>
      <c r="B16" s="88" t="s">
        <v>23</v>
      </c>
      <c r="C16" s="87" t="s">
        <v>24</v>
      </c>
      <c r="D16" s="89"/>
      <c r="E16" s="89">
        <f>SUM(F16:I16)</f>
        <v>38000</v>
      </c>
      <c r="F16" s="89"/>
      <c r="G16" s="89">
        <v>38000</v>
      </c>
      <c r="H16" s="89"/>
      <c r="I16" s="89"/>
      <c r="J16" s="89" t="s">
        <v>25</v>
      </c>
      <c r="K16" s="90" t="s">
        <v>26</v>
      </c>
      <c r="L16" s="90"/>
      <c r="M16" s="87" t="s">
        <v>27</v>
      </c>
      <c r="N16" s="91" t="s">
        <v>28</v>
      </c>
      <c r="O16" s="87" t="s">
        <v>29</v>
      </c>
      <c r="P16" s="92"/>
      <c r="Q16" s="92"/>
      <c r="R16" s="85" t="str">
        <f t="shared" ref="R16:R17" si="0">J16</f>
        <v>6281300*</v>
      </c>
      <c r="S16" s="84" t="str">
        <f t="shared" ref="S16:S17" si="1">K16</f>
        <v>2011-2016</v>
      </c>
      <c r="T16" s="92"/>
      <c r="U16" s="92"/>
      <c r="V16" s="87" t="s">
        <v>29</v>
      </c>
      <c r="W16" s="92"/>
    </row>
    <row r="17" spans="1:23" ht="40.200000000000003" customHeight="1" x14ac:dyDescent="0.25">
      <c r="A17" s="15">
        <v>2</v>
      </c>
      <c r="B17" s="16" t="s">
        <v>186</v>
      </c>
      <c r="C17" s="15" t="s">
        <v>31</v>
      </c>
      <c r="D17" s="17"/>
      <c r="E17" s="29">
        <f>SUM(F17:I17)</f>
        <v>3358789</v>
      </c>
      <c r="F17" s="29"/>
      <c r="G17" s="29"/>
      <c r="H17" s="29"/>
      <c r="I17" s="29">
        <v>3358789</v>
      </c>
      <c r="J17" s="17">
        <v>3358789</v>
      </c>
      <c r="K17" s="73" t="s">
        <v>193</v>
      </c>
      <c r="L17" s="73">
        <v>2019</v>
      </c>
      <c r="M17" s="73"/>
      <c r="N17" s="73" t="s">
        <v>34</v>
      </c>
      <c r="O17" s="73" t="s">
        <v>194</v>
      </c>
      <c r="P17" s="439" t="s">
        <v>266</v>
      </c>
      <c r="Q17" s="440"/>
      <c r="R17" s="17">
        <f t="shared" si="0"/>
        <v>3358789</v>
      </c>
      <c r="S17" s="73" t="str">
        <f t="shared" si="1"/>
        <v>2015-2019</v>
      </c>
      <c r="T17" s="73" t="s">
        <v>266</v>
      </c>
      <c r="U17" s="59"/>
      <c r="V17" s="73" t="s">
        <v>194</v>
      </c>
      <c r="W17" s="31" t="s">
        <v>259</v>
      </c>
    </row>
    <row r="18" spans="1:23" s="18" customFormat="1" ht="54" customHeight="1" x14ac:dyDescent="0.3">
      <c r="A18" s="15">
        <v>3</v>
      </c>
      <c r="B18" s="16" t="s">
        <v>30</v>
      </c>
      <c r="C18" s="15" t="s">
        <v>31</v>
      </c>
      <c r="D18" s="17"/>
      <c r="E18" s="17">
        <f>SUM(F18:I18)</f>
        <v>141855.27703136599</v>
      </c>
      <c r="F18" s="17"/>
      <c r="G18" s="17"/>
      <c r="H18" s="17"/>
      <c r="I18" s="17">
        <f>149691.862821366-7836.58579</f>
        <v>141855.27703136599</v>
      </c>
      <c r="J18" s="17">
        <f>SUM(D18:E19)</f>
        <v>238223.78659884399</v>
      </c>
      <c r="K18" s="73" t="s">
        <v>32</v>
      </c>
      <c r="L18" s="73">
        <v>2016</v>
      </c>
      <c r="M18" s="73" t="s">
        <v>33</v>
      </c>
      <c r="N18" s="73" t="s">
        <v>34</v>
      </c>
      <c r="O18" s="73" t="s">
        <v>35</v>
      </c>
      <c r="P18" s="17">
        <v>125014.04717999999</v>
      </c>
      <c r="Q18" s="17" t="s">
        <v>15</v>
      </c>
      <c r="R18" s="17">
        <v>178814.47087837639</v>
      </c>
      <c r="S18" s="73" t="s">
        <v>260</v>
      </c>
      <c r="T18" s="73" t="s">
        <v>261</v>
      </c>
      <c r="U18" s="105"/>
      <c r="V18" s="73" t="s">
        <v>35</v>
      </c>
      <c r="W18" s="73" t="s">
        <v>262</v>
      </c>
    </row>
    <row r="19" spans="1:23" s="18" customFormat="1" ht="77.400000000000006" customHeight="1" x14ac:dyDescent="0.3">
      <c r="A19" s="15">
        <v>4</v>
      </c>
      <c r="B19" s="16" t="s">
        <v>36</v>
      </c>
      <c r="C19" s="15" t="s">
        <v>31</v>
      </c>
      <c r="D19" s="17"/>
      <c r="E19" s="17">
        <f>SUM(F19:I19)</f>
        <v>96368.509567478002</v>
      </c>
      <c r="F19" s="17"/>
      <c r="G19" s="17"/>
      <c r="H19" s="17"/>
      <c r="I19" s="17">
        <f>101924.215157478-5555.70559</f>
        <v>96368.509567478002</v>
      </c>
      <c r="J19" s="17">
        <f>SUM(D19:E21)</f>
        <v>1637868.509567478</v>
      </c>
      <c r="K19" s="73" t="s">
        <v>37</v>
      </c>
      <c r="L19" s="73">
        <v>2017</v>
      </c>
      <c r="M19" s="73" t="s">
        <v>38</v>
      </c>
      <c r="N19" s="73" t="s">
        <v>34</v>
      </c>
      <c r="O19" s="73" t="s">
        <v>35</v>
      </c>
      <c r="P19" s="17">
        <f>51900.57189</f>
        <v>51900.571889999999</v>
      </c>
      <c r="Q19" s="17" t="s">
        <v>15</v>
      </c>
      <c r="R19" s="17">
        <v>118779.1204212641</v>
      </c>
      <c r="S19" s="73" t="s">
        <v>150</v>
      </c>
      <c r="T19" s="73" t="s">
        <v>261</v>
      </c>
      <c r="U19" s="105"/>
      <c r="V19" s="73" t="s">
        <v>35</v>
      </c>
      <c r="W19" s="73" t="s">
        <v>262</v>
      </c>
    </row>
    <row r="20" spans="1:23" s="18" customFormat="1" ht="131.4" customHeight="1" x14ac:dyDescent="0.3">
      <c r="A20" s="15">
        <v>5</v>
      </c>
      <c r="B20" s="16" t="s">
        <v>190</v>
      </c>
      <c r="C20" s="5" t="s">
        <v>103</v>
      </c>
      <c r="D20" s="28"/>
      <c r="E20" s="29">
        <f>SUM(F20:I20)</f>
        <v>1541500</v>
      </c>
      <c r="F20" s="29"/>
      <c r="G20" s="29">
        <v>50000</v>
      </c>
      <c r="H20" s="29">
        <v>1475000</v>
      </c>
      <c r="I20" s="29">
        <v>16500</v>
      </c>
      <c r="J20" s="28">
        <f>SUM(D20:E20)</f>
        <v>1541500</v>
      </c>
      <c r="K20" s="5" t="s">
        <v>192</v>
      </c>
      <c r="L20" s="15">
        <v>2025</v>
      </c>
      <c r="M20" s="5"/>
      <c r="N20" s="5" t="s">
        <v>34</v>
      </c>
      <c r="O20" s="5" t="s">
        <v>191</v>
      </c>
      <c r="P20" s="74">
        <v>241757.4</v>
      </c>
      <c r="Q20" s="35" t="s">
        <v>212</v>
      </c>
      <c r="R20" s="17">
        <f t="shared" ref="R20:R70" si="2">J20</f>
        <v>1541500</v>
      </c>
      <c r="S20" s="71" t="str">
        <f t="shared" ref="S20:S70" si="3">K20</f>
        <v>2015-2025</v>
      </c>
      <c r="T20" s="75" t="s">
        <v>213</v>
      </c>
      <c r="U20" s="76" t="s">
        <v>214</v>
      </c>
      <c r="V20" s="71" t="s">
        <v>191</v>
      </c>
      <c r="W20" s="71" t="s">
        <v>211</v>
      </c>
    </row>
    <row r="21" spans="1:23" s="14" customFormat="1" ht="15" hidden="1" customHeight="1" x14ac:dyDescent="0.3">
      <c r="A21" s="64" t="s">
        <v>39</v>
      </c>
      <c r="B21" s="65"/>
      <c r="C21" s="66"/>
      <c r="D21" s="67"/>
      <c r="E21" s="67"/>
      <c r="F21" s="67"/>
      <c r="G21" s="67"/>
      <c r="H21" s="67"/>
      <c r="I21" s="67"/>
      <c r="J21" s="67"/>
      <c r="K21" s="66"/>
      <c r="L21" s="66"/>
      <c r="M21" s="66"/>
      <c r="N21" s="60"/>
      <c r="O21" s="60"/>
      <c r="P21" s="60"/>
      <c r="Q21" s="60"/>
      <c r="R21" s="17">
        <f t="shared" si="2"/>
        <v>0</v>
      </c>
      <c r="S21" s="5">
        <f t="shared" si="3"/>
        <v>0</v>
      </c>
      <c r="T21" s="60"/>
      <c r="U21" s="60"/>
      <c r="V21" s="60"/>
      <c r="W21" s="60"/>
    </row>
    <row r="22" spans="1:23" s="14" customFormat="1" ht="15" hidden="1" customHeight="1" x14ac:dyDescent="0.3">
      <c r="A22" s="64" t="s">
        <v>40</v>
      </c>
      <c r="B22" s="65"/>
      <c r="C22" s="66"/>
      <c r="D22" s="67"/>
      <c r="E22" s="67"/>
      <c r="F22" s="67"/>
      <c r="G22" s="67"/>
      <c r="H22" s="67"/>
      <c r="I22" s="67"/>
      <c r="J22" s="67"/>
      <c r="K22" s="66"/>
      <c r="L22" s="66"/>
      <c r="M22" s="66"/>
      <c r="N22" s="60"/>
      <c r="O22" s="60"/>
      <c r="P22" s="60"/>
      <c r="Q22" s="60"/>
      <c r="R22" s="17">
        <f t="shared" si="2"/>
        <v>0</v>
      </c>
      <c r="S22" s="5">
        <f t="shared" si="3"/>
        <v>0</v>
      </c>
      <c r="T22" s="60"/>
      <c r="U22" s="60"/>
      <c r="V22" s="60"/>
      <c r="W22" s="60"/>
    </row>
    <row r="23" spans="1:23" s="14" customFormat="1" ht="15" hidden="1" customHeight="1" x14ac:dyDescent="0.3">
      <c r="A23" s="64" t="s">
        <v>41</v>
      </c>
      <c r="B23" s="65"/>
      <c r="C23" s="66"/>
      <c r="D23" s="67"/>
      <c r="E23" s="67"/>
      <c r="F23" s="67"/>
      <c r="G23" s="67"/>
      <c r="H23" s="67"/>
      <c r="I23" s="67"/>
      <c r="J23" s="67"/>
      <c r="K23" s="66"/>
      <c r="L23" s="66"/>
      <c r="M23" s="66"/>
      <c r="N23" s="60"/>
      <c r="O23" s="60"/>
      <c r="P23" s="60"/>
      <c r="Q23" s="60"/>
      <c r="R23" s="17">
        <f t="shared" si="2"/>
        <v>0</v>
      </c>
      <c r="S23" s="5">
        <f t="shared" si="3"/>
        <v>0</v>
      </c>
      <c r="T23" s="60"/>
      <c r="U23" s="60"/>
      <c r="V23" s="60"/>
      <c r="W23" s="60"/>
    </row>
    <row r="24" spans="1:23" s="27" customFormat="1" ht="39.6" hidden="1" x14ac:dyDescent="0.3">
      <c r="A24" s="15">
        <v>4</v>
      </c>
      <c r="B24" s="16" t="s">
        <v>42</v>
      </c>
      <c r="C24" s="5" t="s">
        <v>18</v>
      </c>
      <c r="D24" s="24"/>
      <c r="E24" s="25">
        <v>144954600</v>
      </c>
      <c r="F24" s="25">
        <v>55628700</v>
      </c>
      <c r="G24" s="26"/>
      <c r="H24" s="26"/>
      <c r="I24" s="25">
        <v>89325900</v>
      </c>
      <c r="J24" s="25">
        <v>144954600</v>
      </c>
      <c r="K24" s="5" t="s">
        <v>43</v>
      </c>
      <c r="L24" s="5">
        <v>2020</v>
      </c>
      <c r="M24" s="5" t="s">
        <v>44</v>
      </c>
      <c r="N24" s="5" t="s">
        <v>34</v>
      </c>
      <c r="O24" s="5" t="s">
        <v>45</v>
      </c>
      <c r="P24" s="60"/>
      <c r="Q24" s="60"/>
      <c r="R24" s="17">
        <f t="shared" si="2"/>
        <v>144954600</v>
      </c>
      <c r="S24" s="5" t="str">
        <f t="shared" si="3"/>
        <v>2011-2020</v>
      </c>
      <c r="T24" s="60"/>
      <c r="U24" s="60"/>
      <c r="V24" s="5" t="s">
        <v>45</v>
      </c>
      <c r="W24" s="60"/>
    </row>
    <row r="25" spans="1:23" ht="55.5" hidden="1" customHeight="1" x14ac:dyDescent="0.25">
      <c r="A25" s="15">
        <v>5</v>
      </c>
      <c r="B25" s="16" t="s">
        <v>46</v>
      </c>
      <c r="C25" s="5" t="s">
        <v>18</v>
      </c>
      <c r="D25" s="28">
        <v>0</v>
      </c>
      <c r="E25" s="28">
        <v>482406.89</v>
      </c>
      <c r="F25" s="17">
        <v>417183.9</v>
      </c>
      <c r="G25" s="17"/>
      <c r="H25" s="17"/>
      <c r="I25" s="17">
        <v>65223</v>
      </c>
      <c r="J25" s="17">
        <v>482406.89</v>
      </c>
      <c r="K25" s="5" t="s">
        <v>32</v>
      </c>
      <c r="L25" s="5">
        <v>2017</v>
      </c>
      <c r="M25" s="5" t="s">
        <v>47</v>
      </c>
      <c r="N25" s="5" t="s">
        <v>34</v>
      </c>
      <c r="O25" s="5" t="s">
        <v>48</v>
      </c>
      <c r="P25" s="59"/>
      <c r="Q25" s="59"/>
      <c r="R25" s="17">
        <f t="shared" si="2"/>
        <v>482406.89</v>
      </c>
      <c r="S25" s="5" t="str">
        <f t="shared" si="3"/>
        <v>2015-2016</v>
      </c>
      <c r="T25" s="59"/>
      <c r="U25" s="59"/>
      <c r="V25" s="5" t="s">
        <v>48</v>
      </c>
      <c r="W25" s="59"/>
    </row>
    <row r="26" spans="1:23" ht="57" customHeight="1" x14ac:dyDescent="0.25">
      <c r="A26" s="15">
        <v>6</v>
      </c>
      <c r="B26" s="16" t="s">
        <v>49</v>
      </c>
      <c r="C26" s="73" t="s">
        <v>18</v>
      </c>
      <c r="D26" s="29"/>
      <c r="E26" s="25">
        <v>414091.4</v>
      </c>
      <c r="F26" s="25">
        <v>414091.4</v>
      </c>
      <c r="G26" s="29"/>
      <c r="H26" s="29"/>
      <c r="I26" s="29"/>
      <c r="J26" s="25">
        <v>414091.4</v>
      </c>
      <c r="K26" s="106"/>
      <c r="L26" s="73">
        <v>2017</v>
      </c>
      <c r="M26" s="73" t="s">
        <v>44</v>
      </c>
      <c r="N26" s="73" t="s">
        <v>50</v>
      </c>
      <c r="O26" s="73" t="s">
        <v>48</v>
      </c>
      <c r="P26" s="17">
        <f>319091+40365</f>
        <v>359456</v>
      </c>
      <c r="Q26" s="73" t="s">
        <v>265</v>
      </c>
      <c r="R26" s="17">
        <v>452866</v>
      </c>
      <c r="S26" s="106">
        <v>2016</v>
      </c>
      <c r="T26" s="73" t="s">
        <v>263</v>
      </c>
      <c r="U26" s="59"/>
      <c r="V26" s="73" t="s">
        <v>48</v>
      </c>
      <c r="W26" s="69" t="s">
        <v>264</v>
      </c>
    </row>
    <row r="27" spans="1:23" s="27" customFormat="1" ht="29.4" customHeight="1" x14ac:dyDescent="0.3">
      <c r="A27" s="15">
        <v>7</v>
      </c>
      <c r="B27" s="16" t="s">
        <v>51</v>
      </c>
      <c r="C27" s="5" t="s">
        <v>52</v>
      </c>
      <c r="D27" s="15"/>
      <c r="E27" s="30">
        <f>SUM(F27:I27)</f>
        <v>1907729</v>
      </c>
      <c r="F27" s="30">
        <f>1082027-111582/2</f>
        <v>1026236</v>
      </c>
      <c r="G27" s="15"/>
      <c r="H27" s="15"/>
      <c r="I27" s="30">
        <f>937284-111582/2</f>
        <v>881493</v>
      </c>
      <c r="J27" s="30">
        <f>SUM(D27:E27)</f>
        <v>1907729</v>
      </c>
      <c r="K27" s="5" t="s">
        <v>19</v>
      </c>
      <c r="L27" s="5" t="s">
        <v>19</v>
      </c>
      <c r="M27" s="31" t="s">
        <v>53</v>
      </c>
      <c r="N27" s="5" t="s">
        <v>21</v>
      </c>
      <c r="O27" s="5" t="s">
        <v>54</v>
      </c>
      <c r="P27" s="17">
        <v>44069</v>
      </c>
      <c r="Q27" s="17" t="s">
        <v>197</v>
      </c>
      <c r="R27" s="17">
        <f t="shared" si="2"/>
        <v>1907729</v>
      </c>
      <c r="S27" s="71" t="str">
        <f t="shared" si="3"/>
        <v>не определен</v>
      </c>
      <c r="T27" s="69" t="s">
        <v>198</v>
      </c>
      <c r="U27" s="86" t="s">
        <v>199</v>
      </c>
      <c r="V27" s="31" t="s">
        <v>54</v>
      </c>
      <c r="W27" s="69" t="s">
        <v>200</v>
      </c>
    </row>
    <row r="28" spans="1:23" s="27" customFormat="1" ht="40.799999999999997" customHeight="1" x14ac:dyDescent="0.3">
      <c r="A28" s="15">
        <v>8</v>
      </c>
      <c r="B28" s="63" t="s">
        <v>55</v>
      </c>
      <c r="C28" s="5" t="s">
        <v>52</v>
      </c>
      <c r="D28" s="15"/>
      <c r="E28" s="30">
        <f>SUM(F28:I28)</f>
        <v>1625779</v>
      </c>
      <c r="F28" s="30">
        <v>380764</v>
      </c>
      <c r="G28" s="15"/>
      <c r="H28" s="15"/>
      <c r="I28" s="30">
        <f>1286409-41394</f>
        <v>1245015</v>
      </c>
      <c r="J28" s="30">
        <f>SUM(D28:E28)</f>
        <v>1625779</v>
      </c>
      <c r="K28" s="5" t="s">
        <v>56</v>
      </c>
      <c r="L28" s="5">
        <v>2016</v>
      </c>
      <c r="M28" s="31" t="s">
        <v>57</v>
      </c>
      <c r="N28" s="5" t="s">
        <v>34</v>
      </c>
      <c r="O28" s="5" t="s">
        <v>54</v>
      </c>
      <c r="P28" s="17">
        <v>183399</v>
      </c>
      <c r="Q28" s="17" t="s">
        <v>197</v>
      </c>
      <c r="R28" s="17">
        <f t="shared" si="2"/>
        <v>1625779</v>
      </c>
      <c r="S28" s="71" t="str">
        <f t="shared" si="3"/>
        <v>2012-2016</v>
      </c>
      <c r="T28" s="69" t="s">
        <v>201</v>
      </c>
      <c r="U28" s="69" t="s">
        <v>202</v>
      </c>
      <c r="V28" s="31" t="s">
        <v>54</v>
      </c>
      <c r="W28" s="69" t="s">
        <v>203</v>
      </c>
    </row>
    <row r="29" spans="1:23" ht="51" customHeight="1" x14ac:dyDescent="0.25">
      <c r="A29" s="15">
        <v>9</v>
      </c>
      <c r="B29" s="63" t="s">
        <v>58</v>
      </c>
      <c r="C29" s="5" t="s">
        <v>52</v>
      </c>
      <c r="D29" s="17"/>
      <c r="E29" s="30">
        <f>SUM(F29:I29)</f>
        <v>2346088</v>
      </c>
      <c r="F29" s="32">
        <f>1158000-108706/2</f>
        <v>1103647</v>
      </c>
      <c r="G29" s="17"/>
      <c r="H29" s="17"/>
      <c r="I29" s="32">
        <f>1296794-108706/2</f>
        <v>1242441</v>
      </c>
      <c r="J29" s="30">
        <f>SUM(D29:E29)</f>
        <v>2346088</v>
      </c>
      <c r="K29" s="5" t="s">
        <v>19</v>
      </c>
      <c r="L29" s="5" t="s">
        <v>19</v>
      </c>
      <c r="M29" s="31" t="s">
        <v>59</v>
      </c>
      <c r="N29" s="5" t="s">
        <v>21</v>
      </c>
      <c r="O29" s="5" t="s">
        <v>54</v>
      </c>
      <c r="P29" s="17">
        <v>7571</v>
      </c>
      <c r="Q29" s="17" t="s">
        <v>197</v>
      </c>
      <c r="R29" s="17">
        <f t="shared" si="2"/>
        <v>2346088</v>
      </c>
      <c r="S29" s="71" t="str">
        <f t="shared" si="3"/>
        <v>не определен</v>
      </c>
      <c r="T29" s="69" t="s">
        <v>204</v>
      </c>
      <c r="U29" s="69" t="s">
        <v>205</v>
      </c>
      <c r="V29" s="31" t="s">
        <v>54</v>
      </c>
      <c r="W29" s="69" t="s">
        <v>206</v>
      </c>
    </row>
    <row r="30" spans="1:23" ht="52.8" x14ac:dyDescent="0.25">
      <c r="A30" s="15">
        <v>10</v>
      </c>
      <c r="B30" s="16" t="s">
        <v>60</v>
      </c>
      <c r="C30" s="5" t="s">
        <v>31</v>
      </c>
      <c r="D30" s="17"/>
      <c r="E30" s="30">
        <f>SUM(F30:I30)</f>
        <v>1498419</v>
      </c>
      <c r="F30" s="17"/>
      <c r="G30" s="17"/>
      <c r="H30" s="17"/>
      <c r="I30" s="32">
        <v>1498419</v>
      </c>
      <c r="J30" s="30">
        <f>SUM(D30:E30)</f>
        <v>1498419</v>
      </c>
      <c r="K30" s="15" t="s">
        <v>37</v>
      </c>
      <c r="L30" s="15">
        <v>2017</v>
      </c>
      <c r="M30" s="5" t="s">
        <v>61</v>
      </c>
      <c r="N30" s="33" t="s">
        <v>34</v>
      </c>
      <c r="O30" s="5" t="s">
        <v>54</v>
      </c>
      <c r="P30" s="17">
        <v>808885</v>
      </c>
      <c r="Q30" s="17" t="s">
        <v>197</v>
      </c>
      <c r="R30" s="17">
        <f t="shared" si="2"/>
        <v>1498419</v>
      </c>
      <c r="S30" s="71" t="str">
        <f t="shared" si="3"/>
        <v>2015-2017</v>
      </c>
      <c r="T30" s="69" t="s">
        <v>207</v>
      </c>
      <c r="U30" s="69" t="s">
        <v>199</v>
      </c>
      <c r="V30" s="31" t="s">
        <v>54</v>
      </c>
      <c r="W30" s="69" t="s">
        <v>208</v>
      </c>
    </row>
    <row r="31" spans="1:23" ht="38.4" customHeight="1" x14ac:dyDescent="0.25">
      <c r="A31" s="15">
        <v>11</v>
      </c>
      <c r="B31" s="16" t="s">
        <v>62</v>
      </c>
      <c r="C31" s="5" t="s">
        <v>31</v>
      </c>
      <c r="D31" s="17">
        <v>414053.20899999997</v>
      </c>
      <c r="E31" s="30"/>
      <c r="F31" s="17"/>
      <c r="G31" s="17"/>
      <c r="H31" s="17"/>
      <c r="I31" s="32"/>
      <c r="J31" s="30">
        <f>SUM(D31:E31)</f>
        <v>414053.20899999997</v>
      </c>
      <c r="K31" s="15" t="s">
        <v>63</v>
      </c>
      <c r="L31" s="15">
        <v>2020</v>
      </c>
      <c r="M31" s="5" t="s">
        <v>61</v>
      </c>
      <c r="N31" s="33" t="s">
        <v>64</v>
      </c>
      <c r="O31" s="5" t="s">
        <v>65</v>
      </c>
      <c r="P31" s="17">
        <v>9834.19</v>
      </c>
      <c r="Q31" s="17" t="s">
        <v>218</v>
      </c>
      <c r="R31" s="17">
        <f t="shared" si="2"/>
        <v>414053.20899999997</v>
      </c>
      <c r="S31" s="71" t="str">
        <f t="shared" si="3"/>
        <v>2016-2020</v>
      </c>
      <c r="T31" s="77" t="s">
        <v>215</v>
      </c>
      <c r="U31" s="59"/>
      <c r="V31" s="71" t="s">
        <v>216</v>
      </c>
      <c r="W31" s="69" t="s">
        <v>217</v>
      </c>
    </row>
    <row r="32" spans="1:23" s="14" customFormat="1" ht="15" customHeight="1" x14ac:dyDescent="0.3">
      <c r="A32" s="64" t="s">
        <v>66</v>
      </c>
      <c r="B32" s="65"/>
      <c r="C32" s="66"/>
      <c r="D32" s="67"/>
      <c r="E32" s="67"/>
      <c r="F32" s="67"/>
      <c r="G32" s="67"/>
      <c r="H32" s="67"/>
      <c r="I32" s="67"/>
      <c r="J32" s="67"/>
      <c r="K32" s="66"/>
      <c r="L32" s="66"/>
      <c r="M32" s="66"/>
      <c r="N32" s="60"/>
      <c r="O32" s="60"/>
      <c r="P32" s="60"/>
      <c r="Q32" s="60"/>
      <c r="R32" s="17">
        <f t="shared" si="2"/>
        <v>0</v>
      </c>
      <c r="S32" s="5">
        <f t="shared" si="3"/>
        <v>0</v>
      </c>
      <c r="T32" s="60"/>
      <c r="U32" s="60"/>
      <c r="V32" s="60"/>
      <c r="W32" s="60"/>
    </row>
    <row r="33" spans="1:23" ht="39.6" x14ac:dyDescent="0.25">
      <c r="A33" s="15">
        <v>12</v>
      </c>
      <c r="B33" s="16" t="s">
        <v>67</v>
      </c>
      <c r="C33" s="15" t="s">
        <v>31</v>
      </c>
      <c r="D33" s="17"/>
      <c r="E33" s="28">
        <f>SUM(F33:I33)</f>
        <v>4500000</v>
      </c>
      <c r="F33" s="28"/>
      <c r="G33" s="17"/>
      <c r="H33" s="17"/>
      <c r="I33" s="17">
        <v>4500000</v>
      </c>
      <c r="J33" s="17">
        <f>SUM(D33:E33)</f>
        <v>4500000</v>
      </c>
      <c r="K33" s="17" t="s">
        <v>68</v>
      </c>
      <c r="L33" s="5">
        <v>2018</v>
      </c>
      <c r="M33" s="5" t="s">
        <v>69</v>
      </c>
      <c r="N33" s="5" t="s">
        <v>70</v>
      </c>
      <c r="O33" s="5" t="s">
        <v>71</v>
      </c>
      <c r="P33" s="59"/>
      <c r="Q33" s="59"/>
      <c r="R33" s="17">
        <f t="shared" si="2"/>
        <v>4500000</v>
      </c>
      <c r="S33" s="5" t="str">
        <f t="shared" si="3"/>
        <v>2016-2018</v>
      </c>
      <c r="T33" s="94" t="s">
        <v>210</v>
      </c>
      <c r="U33" s="59" t="s">
        <v>210</v>
      </c>
      <c r="V33" s="5" t="s">
        <v>71</v>
      </c>
      <c r="W33" s="69" t="s">
        <v>219</v>
      </c>
    </row>
    <row r="34" spans="1:23" ht="34.799999999999997" customHeight="1" x14ac:dyDescent="0.25">
      <c r="A34" s="15">
        <v>13</v>
      </c>
      <c r="B34" s="16" t="s">
        <v>72</v>
      </c>
      <c r="C34" s="15" t="s">
        <v>31</v>
      </c>
      <c r="D34" s="28">
        <v>1990800</v>
      </c>
      <c r="E34" s="28">
        <f>SUM(F34:I34)</f>
        <v>5990100</v>
      </c>
      <c r="F34" s="28">
        <v>2507400</v>
      </c>
      <c r="G34" s="17"/>
      <c r="H34" s="17"/>
      <c r="I34" s="17">
        <v>3482700</v>
      </c>
      <c r="J34" s="17">
        <f>SUM(D34:E34)</f>
        <v>7980900</v>
      </c>
      <c r="K34" s="5" t="s">
        <v>73</v>
      </c>
      <c r="L34" s="5">
        <v>2020</v>
      </c>
      <c r="M34" s="5" t="s">
        <v>74</v>
      </c>
      <c r="N34" s="5" t="s">
        <v>21</v>
      </c>
      <c r="O34" s="5" t="s">
        <v>75</v>
      </c>
      <c r="P34" s="59"/>
      <c r="Q34" s="59"/>
      <c r="R34" s="17">
        <f t="shared" si="2"/>
        <v>7980900</v>
      </c>
      <c r="S34" s="5" t="str">
        <f t="shared" si="3"/>
        <v>2015-2020</v>
      </c>
      <c r="T34" s="94" t="s">
        <v>210</v>
      </c>
      <c r="U34" s="59" t="s">
        <v>210</v>
      </c>
      <c r="V34" s="5" t="s">
        <v>75</v>
      </c>
      <c r="W34" s="69" t="s">
        <v>257</v>
      </c>
    </row>
    <row r="35" spans="1:23" ht="146.4" customHeight="1" x14ac:dyDescent="0.25">
      <c r="A35" s="15">
        <v>14</v>
      </c>
      <c r="B35" s="16" t="s">
        <v>76</v>
      </c>
      <c r="C35" s="15" t="s">
        <v>31</v>
      </c>
      <c r="D35" s="28"/>
      <c r="E35" s="28">
        <f t="shared" ref="E35:E37" si="4">SUM(F35:I35)</f>
        <v>2191377</v>
      </c>
      <c r="F35" s="28"/>
      <c r="G35" s="17"/>
      <c r="H35" s="17"/>
      <c r="I35" s="17">
        <v>2191377</v>
      </c>
      <c r="J35" s="17">
        <f t="shared" ref="J35:J37" si="5">SUM(D35:E35)</f>
        <v>2191377</v>
      </c>
      <c r="K35" s="5" t="s">
        <v>37</v>
      </c>
      <c r="L35" s="5">
        <v>2017</v>
      </c>
      <c r="M35" s="5" t="s">
        <v>77</v>
      </c>
      <c r="N35" s="5" t="s">
        <v>34</v>
      </c>
      <c r="O35" s="5" t="s">
        <v>78</v>
      </c>
      <c r="P35" s="17">
        <v>927714.4877099999</v>
      </c>
      <c r="Q35" s="17" t="s">
        <v>15</v>
      </c>
      <c r="R35" s="17">
        <v>2334736.7895545135</v>
      </c>
      <c r="S35" s="5" t="s">
        <v>37</v>
      </c>
      <c r="T35" s="78" t="s">
        <v>220</v>
      </c>
      <c r="U35" s="79" t="s">
        <v>221</v>
      </c>
      <c r="V35" s="5" t="s">
        <v>78</v>
      </c>
      <c r="W35" s="69" t="s">
        <v>222</v>
      </c>
    </row>
    <row r="36" spans="1:23" ht="115.2" customHeight="1" x14ac:dyDescent="0.25">
      <c r="A36" s="5">
        <v>15</v>
      </c>
      <c r="B36" s="16" t="s">
        <v>79</v>
      </c>
      <c r="C36" s="15" t="s">
        <v>31</v>
      </c>
      <c r="D36" s="28"/>
      <c r="E36" s="28">
        <f t="shared" si="4"/>
        <v>46755</v>
      </c>
      <c r="F36" s="28"/>
      <c r="G36" s="17"/>
      <c r="H36" s="17"/>
      <c r="I36" s="17">
        <v>46755</v>
      </c>
      <c r="J36" s="17">
        <f t="shared" si="5"/>
        <v>46755</v>
      </c>
      <c r="K36" s="5" t="s">
        <v>80</v>
      </c>
      <c r="L36" s="5">
        <v>2017</v>
      </c>
      <c r="M36" s="5" t="s">
        <v>81</v>
      </c>
      <c r="N36" s="5" t="s">
        <v>21</v>
      </c>
      <c r="O36" s="5" t="s">
        <v>78</v>
      </c>
      <c r="P36" s="17">
        <v>1304.0754899999999</v>
      </c>
      <c r="Q36" s="17" t="s">
        <v>15</v>
      </c>
      <c r="R36" s="17">
        <v>52993</v>
      </c>
      <c r="S36" s="5" t="s">
        <v>68</v>
      </c>
      <c r="T36" s="78" t="s">
        <v>223</v>
      </c>
      <c r="U36" s="79" t="s">
        <v>221</v>
      </c>
      <c r="V36" s="5" t="s">
        <v>78</v>
      </c>
      <c r="W36" s="69" t="s">
        <v>222</v>
      </c>
    </row>
    <row r="37" spans="1:23" ht="117.6" customHeight="1" x14ac:dyDescent="0.25">
      <c r="A37" s="15">
        <v>16</v>
      </c>
      <c r="B37" s="16" t="s">
        <v>82</v>
      </c>
      <c r="C37" s="15" t="s">
        <v>31</v>
      </c>
      <c r="D37" s="28"/>
      <c r="E37" s="28">
        <f t="shared" si="4"/>
        <v>117900</v>
      </c>
      <c r="F37" s="28"/>
      <c r="G37" s="17"/>
      <c r="H37" s="17"/>
      <c r="I37" s="17">
        <v>117900</v>
      </c>
      <c r="J37" s="17">
        <f t="shared" si="5"/>
        <v>117900</v>
      </c>
      <c r="K37" s="5" t="s">
        <v>80</v>
      </c>
      <c r="L37" s="5">
        <v>2017</v>
      </c>
      <c r="M37" s="5" t="s">
        <v>83</v>
      </c>
      <c r="N37" s="5" t="s">
        <v>21</v>
      </c>
      <c r="O37" s="5" t="s">
        <v>78</v>
      </c>
      <c r="P37" s="17">
        <v>4060.1643400000003</v>
      </c>
      <c r="Q37" s="17" t="s">
        <v>15</v>
      </c>
      <c r="R37" s="17">
        <v>123322</v>
      </c>
      <c r="S37" s="5" t="s">
        <v>224</v>
      </c>
      <c r="T37" s="78" t="s">
        <v>225</v>
      </c>
      <c r="U37" s="79" t="s">
        <v>221</v>
      </c>
      <c r="V37" s="5" t="s">
        <v>78</v>
      </c>
      <c r="W37" s="69" t="s">
        <v>222</v>
      </c>
    </row>
    <row r="38" spans="1:23" ht="302.39999999999998" customHeight="1" x14ac:dyDescent="0.25">
      <c r="A38" s="5">
        <v>17</v>
      </c>
      <c r="B38" s="16" t="s">
        <v>84</v>
      </c>
      <c r="C38" s="5" t="s">
        <v>31</v>
      </c>
      <c r="D38" s="28"/>
      <c r="E38" s="29">
        <f>SUM(F38:I38)</f>
        <v>1632000</v>
      </c>
      <c r="F38" s="29"/>
      <c r="G38" s="29"/>
      <c r="H38" s="29"/>
      <c r="I38" s="29">
        <v>1632000</v>
      </c>
      <c r="J38" s="29">
        <f>SUM(D38:E38)</f>
        <v>1632000</v>
      </c>
      <c r="K38" s="34" t="s">
        <v>85</v>
      </c>
      <c r="L38" s="35">
        <v>2017</v>
      </c>
      <c r="M38" s="5" t="s">
        <v>86</v>
      </c>
      <c r="N38" s="5" t="s">
        <v>21</v>
      </c>
      <c r="O38" s="5" t="s">
        <v>87</v>
      </c>
      <c r="P38" s="17">
        <v>638000</v>
      </c>
      <c r="Q38" s="29" t="s">
        <v>15</v>
      </c>
      <c r="R38" s="17">
        <f t="shared" ref="R38:S38" si="6">J38</f>
        <v>1632000</v>
      </c>
      <c r="S38" s="102" t="str">
        <f t="shared" si="6"/>
        <v>2014-2017</v>
      </c>
      <c r="T38" s="69" t="s">
        <v>271</v>
      </c>
      <c r="U38" s="102" t="s">
        <v>269</v>
      </c>
      <c r="V38" s="102" t="s">
        <v>87</v>
      </c>
      <c r="W38" s="102" t="s">
        <v>270</v>
      </c>
    </row>
    <row r="39" spans="1:23" s="27" customFormat="1" ht="55.95" hidden="1" customHeight="1" x14ac:dyDescent="0.3">
      <c r="A39" s="15">
        <v>1</v>
      </c>
      <c r="B39" s="16" t="s">
        <v>88</v>
      </c>
      <c r="C39" s="5" t="s">
        <v>18</v>
      </c>
      <c r="D39" s="17" t="s">
        <v>89</v>
      </c>
      <c r="E39" s="28">
        <v>0</v>
      </c>
      <c r="F39" s="28"/>
      <c r="G39" s="17"/>
      <c r="H39" s="17"/>
      <c r="I39" s="17"/>
      <c r="J39" s="17" t="s">
        <v>89</v>
      </c>
      <c r="K39" s="5" t="s">
        <v>90</v>
      </c>
      <c r="L39" s="5"/>
      <c r="M39" s="5" t="s">
        <v>91</v>
      </c>
      <c r="N39" s="5" t="s">
        <v>21</v>
      </c>
      <c r="O39" s="5" t="s">
        <v>48</v>
      </c>
      <c r="P39" s="60"/>
      <c r="Q39" s="60"/>
      <c r="R39" s="17" t="str">
        <f t="shared" si="2"/>
        <v>определяется проектом</v>
      </c>
      <c r="S39" s="5" t="str">
        <f t="shared" si="3"/>
        <v>2017-2018</v>
      </c>
      <c r="T39" s="60"/>
      <c r="U39" s="60"/>
      <c r="V39" s="5" t="s">
        <v>48</v>
      </c>
      <c r="W39" s="60"/>
    </row>
    <row r="40" spans="1:23" s="14" customFormat="1" ht="15" hidden="1" customHeight="1" x14ac:dyDescent="0.3">
      <c r="A40" s="64" t="s">
        <v>92</v>
      </c>
      <c r="B40" s="65"/>
      <c r="C40" s="66"/>
      <c r="D40" s="67"/>
      <c r="E40" s="67"/>
      <c r="F40" s="67"/>
      <c r="G40" s="67"/>
      <c r="H40" s="67"/>
      <c r="I40" s="67"/>
      <c r="J40" s="67"/>
      <c r="K40" s="66"/>
      <c r="L40" s="66"/>
      <c r="M40" s="66"/>
      <c r="N40" s="60"/>
      <c r="O40" s="60"/>
      <c r="P40" s="60"/>
      <c r="Q40" s="60"/>
      <c r="R40" s="17">
        <f t="shared" si="2"/>
        <v>0</v>
      </c>
      <c r="S40" s="5">
        <f t="shared" si="3"/>
        <v>0</v>
      </c>
      <c r="T40" s="60"/>
      <c r="U40" s="60"/>
      <c r="V40" s="60"/>
      <c r="W40" s="60"/>
    </row>
    <row r="41" spans="1:23" s="14" customFormat="1" ht="15" customHeight="1" x14ac:dyDescent="0.3">
      <c r="A41" s="64" t="s">
        <v>93</v>
      </c>
      <c r="B41" s="65"/>
      <c r="C41" s="66"/>
      <c r="D41" s="67"/>
      <c r="E41" s="67"/>
      <c r="F41" s="67"/>
      <c r="G41" s="67"/>
      <c r="H41" s="67"/>
      <c r="I41" s="67"/>
      <c r="J41" s="67"/>
      <c r="K41" s="66"/>
      <c r="L41" s="66"/>
      <c r="M41" s="66"/>
      <c r="N41" s="60"/>
      <c r="O41" s="60"/>
      <c r="P41" s="60"/>
      <c r="Q41" s="60"/>
      <c r="R41" s="17">
        <f t="shared" si="2"/>
        <v>0</v>
      </c>
      <c r="S41" s="5">
        <f t="shared" si="3"/>
        <v>0</v>
      </c>
      <c r="T41" s="60"/>
      <c r="U41" s="60"/>
      <c r="V41" s="60"/>
      <c r="W41" s="60"/>
    </row>
    <row r="42" spans="1:23" ht="60.6" customHeight="1" x14ac:dyDescent="0.25">
      <c r="A42" s="5">
        <v>18</v>
      </c>
      <c r="B42" s="16" t="s">
        <v>94</v>
      </c>
      <c r="C42" s="5" t="s">
        <v>31</v>
      </c>
      <c r="D42" s="28">
        <v>63000</v>
      </c>
      <c r="E42" s="29">
        <f>SUM(F42:I42)</f>
        <v>2000</v>
      </c>
      <c r="F42" s="29"/>
      <c r="G42" s="29"/>
      <c r="H42" s="29"/>
      <c r="I42" s="29">
        <v>2000</v>
      </c>
      <c r="J42" s="29">
        <f>SUM(D42:E42)</f>
        <v>65000</v>
      </c>
      <c r="K42" s="34" t="s">
        <v>68</v>
      </c>
      <c r="L42" s="35" t="s">
        <v>95</v>
      </c>
      <c r="M42" s="5" t="s">
        <v>96</v>
      </c>
      <c r="N42" s="5" t="s">
        <v>97</v>
      </c>
      <c r="O42" s="5" t="s">
        <v>195</v>
      </c>
      <c r="P42" s="59"/>
      <c r="Q42" s="59"/>
      <c r="R42" s="17">
        <f t="shared" si="2"/>
        <v>65000</v>
      </c>
      <c r="S42" s="5" t="str">
        <f t="shared" si="3"/>
        <v>2016-2018</v>
      </c>
      <c r="T42" s="94" t="s">
        <v>209</v>
      </c>
      <c r="U42" s="59" t="s">
        <v>209</v>
      </c>
      <c r="V42" s="5" t="s">
        <v>273</v>
      </c>
      <c r="W42" s="59"/>
    </row>
    <row r="43" spans="1:23" ht="63.6" customHeight="1" x14ac:dyDescent="0.25">
      <c r="A43" s="15">
        <v>19</v>
      </c>
      <c r="B43" s="16" t="s">
        <v>98</v>
      </c>
      <c r="C43" s="5" t="s">
        <v>31</v>
      </c>
      <c r="D43" s="17">
        <v>80000</v>
      </c>
      <c r="E43" s="29">
        <f>SUM(F43:I43)</f>
        <v>5000</v>
      </c>
      <c r="F43" s="17"/>
      <c r="G43" s="17"/>
      <c r="H43" s="17"/>
      <c r="I43" s="17">
        <v>5000</v>
      </c>
      <c r="J43" s="29">
        <f>SUM(D43:E43)</f>
        <v>85000</v>
      </c>
      <c r="K43" s="34" t="s">
        <v>68</v>
      </c>
      <c r="L43" s="5">
        <v>2018</v>
      </c>
      <c r="M43" s="5" t="s">
        <v>99</v>
      </c>
      <c r="N43" s="5" t="s">
        <v>97</v>
      </c>
      <c r="O43" s="5" t="s">
        <v>195</v>
      </c>
      <c r="P43" s="59"/>
      <c r="Q43" s="59"/>
      <c r="R43" s="17">
        <f t="shared" si="2"/>
        <v>85000</v>
      </c>
      <c r="S43" s="5" t="str">
        <f t="shared" si="3"/>
        <v>2016-2018</v>
      </c>
      <c r="T43" s="94" t="s">
        <v>209</v>
      </c>
      <c r="U43" s="59" t="s">
        <v>209</v>
      </c>
      <c r="V43" s="5" t="s">
        <v>273</v>
      </c>
      <c r="W43" s="59"/>
    </row>
    <row r="44" spans="1:23" s="14" customFormat="1" ht="15" hidden="1" customHeight="1" x14ac:dyDescent="0.3">
      <c r="A44" s="19" t="s">
        <v>100</v>
      </c>
      <c r="B44" s="20"/>
      <c r="C44" s="21"/>
      <c r="D44" s="22"/>
      <c r="E44" s="22"/>
      <c r="F44" s="22"/>
      <c r="G44" s="22"/>
      <c r="H44" s="22"/>
      <c r="I44" s="22"/>
      <c r="J44" s="22"/>
      <c r="K44" s="21"/>
      <c r="L44" s="21"/>
      <c r="M44" s="21"/>
      <c r="P44" s="60"/>
      <c r="Q44" s="60"/>
      <c r="R44" s="17">
        <f t="shared" si="2"/>
        <v>0</v>
      </c>
      <c r="S44" s="5">
        <f t="shared" si="3"/>
        <v>0</v>
      </c>
      <c r="T44" s="60"/>
      <c r="U44" s="60"/>
      <c r="V44" s="60"/>
      <c r="W44" s="60"/>
    </row>
    <row r="45" spans="1:23" s="14" customFormat="1" ht="15" customHeight="1" x14ac:dyDescent="0.3">
      <c r="A45" s="9" t="s">
        <v>101</v>
      </c>
      <c r="B45" s="10"/>
      <c r="C45" s="11"/>
      <c r="D45" s="23"/>
      <c r="E45" s="23"/>
      <c r="F45" s="23"/>
      <c r="G45" s="23"/>
      <c r="H45" s="23"/>
      <c r="I45" s="23"/>
      <c r="J45" s="23"/>
      <c r="K45" s="11"/>
      <c r="L45" s="11"/>
      <c r="M45" s="11"/>
      <c r="N45" s="12"/>
      <c r="O45" s="12"/>
      <c r="P45" s="60"/>
      <c r="Q45" s="60"/>
      <c r="R45" s="17">
        <f t="shared" si="2"/>
        <v>0</v>
      </c>
      <c r="S45" s="5">
        <f t="shared" si="3"/>
        <v>0</v>
      </c>
      <c r="T45" s="60"/>
      <c r="U45" s="60"/>
      <c r="V45" s="60"/>
      <c r="W45" s="60"/>
    </row>
    <row r="46" spans="1:23" ht="65.400000000000006" customHeight="1" x14ac:dyDescent="0.25">
      <c r="A46" s="15">
        <v>20</v>
      </c>
      <c r="B46" s="16" t="s">
        <v>102</v>
      </c>
      <c r="C46" s="71" t="s">
        <v>103</v>
      </c>
      <c r="D46" s="17"/>
      <c r="E46" s="17"/>
      <c r="F46" s="17"/>
      <c r="G46" s="17"/>
      <c r="H46" s="17">
        <v>59307.3</v>
      </c>
      <c r="I46" s="17"/>
      <c r="J46" s="17">
        <v>59307.3</v>
      </c>
      <c r="K46" s="71">
        <v>2016</v>
      </c>
      <c r="L46" s="71">
        <v>2016</v>
      </c>
      <c r="M46" s="71" t="s">
        <v>91</v>
      </c>
      <c r="N46" s="71" t="s">
        <v>21</v>
      </c>
      <c r="O46" s="58" t="s">
        <v>104</v>
      </c>
      <c r="P46" s="59"/>
      <c r="Q46" s="59"/>
      <c r="R46" s="96">
        <v>85713.42</v>
      </c>
      <c r="S46" s="71">
        <v>2016</v>
      </c>
      <c r="T46" s="69" t="s">
        <v>241</v>
      </c>
      <c r="U46" s="69" t="s">
        <v>242</v>
      </c>
      <c r="V46" s="71" t="s">
        <v>104</v>
      </c>
      <c r="W46" s="69" t="s">
        <v>243</v>
      </c>
    </row>
    <row r="47" spans="1:23" ht="107.4" customHeight="1" x14ac:dyDescent="0.25">
      <c r="A47" s="15">
        <v>21</v>
      </c>
      <c r="B47" s="63" t="s">
        <v>246</v>
      </c>
      <c r="C47" s="71" t="s">
        <v>103</v>
      </c>
      <c r="D47" s="17"/>
      <c r="E47" s="17">
        <v>4700</v>
      </c>
      <c r="F47" s="17"/>
      <c r="G47" s="17"/>
      <c r="H47" s="17">
        <v>4700</v>
      </c>
      <c r="I47" s="17"/>
      <c r="J47" s="17">
        <v>4700</v>
      </c>
      <c r="K47" s="71">
        <v>2016</v>
      </c>
      <c r="L47" s="71">
        <v>2016</v>
      </c>
      <c r="M47" s="71" t="s">
        <v>61</v>
      </c>
      <c r="N47" s="71" t="s">
        <v>106</v>
      </c>
      <c r="O47" s="71" t="s">
        <v>107</v>
      </c>
      <c r="P47" s="99">
        <v>3612</v>
      </c>
      <c r="Q47" s="71" t="s">
        <v>14</v>
      </c>
      <c r="R47" s="17">
        <v>18600</v>
      </c>
      <c r="S47" s="15">
        <v>2016</v>
      </c>
      <c r="T47" s="70" t="s">
        <v>247</v>
      </c>
      <c r="U47" s="59"/>
      <c r="V47" s="71" t="s">
        <v>107</v>
      </c>
      <c r="W47" s="69" t="s">
        <v>243</v>
      </c>
    </row>
    <row r="48" spans="1:23" ht="78" customHeight="1" x14ac:dyDescent="0.25">
      <c r="A48" s="15">
        <v>22</v>
      </c>
      <c r="B48" s="16" t="s">
        <v>105</v>
      </c>
      <c r="C48" s="71" t="s">
        <v>103</v>
      </c>
      <c r="D48" s="17"/>
      <c r="E48" s="17">
        <v>4700</v>
      </c>
      <c r="F48" s="17"/>
      <c r="G48" s="17"/>
      <c r="H48" s="17">
        <v>4700</v>
      </c>
      <c r="I48" s="17"/>
      <c r="J48" s="17">
        <v>4700</v>
      </c>
      <c r="K48" s="71">
        <v>2016</v>
      </c>
      <c r="L48" s="71">
        <v>2016</v>
      </c>
      <c r="M48" s="71" t="s">
        <v>61</v>
      </c>
      <c r="N48" s="71" t="s">
        <v>106</v>
      </c>
      <c r="O48" s="58" t="s">
        <v>107</v>
      </c>
      <c r="P48" s="97">
        <v>5602</v>
      </c>
      <c r="Q48" s="71" t="s">
        <v>14</v>
      </c>
      <c r="R48" s="97">
        <v>18700</v>
      </c>
      <c r="S48" s="98">
        <v>2016</v>
      </c>
      <c r="T48" s="69" t="s">
        <v>245</v>
      </c>
      <c r="U48" s="59"/>
      <c r="V48" s="71" t="s">
        <v>107</v>
      </c>
      <c r="W48" s="69" t="s">
        <v>243</v>
      </c>
    </row>
    <row r="49" spans="1:24" ht="69" customHeight="1" x14ac:dyDescent="0.25">
      <c r="A49" s="15">
        <v>23</v>
      </c>
      <c r="B49" s="16" t="s">
        <v>108</v>
      </c>
      <c r="C49" s="71" t="s">
        <v>103</v>
      </c>
      <c r="D49" s="17">
        <v>8330.48</v>
      </c>
      <c r="E49" s="17"/>
      <c r="F49" s="17"/>
      <c r="G49" s="17"/>
      <c r="H49" s="17"/>
      <c r="I49" s="17"/>
      <c r="J49" s="17">
        <v>8330.5</v>
      </c>
      <c r="K49" s="71">
        <v>2016</v>
      </c>
      <c r="L49" s="71">
        <v>2016</v>
      </c>
      <c r="M49" s="71" t="s">
        <v>109</v>
      </c>
      <c r="N49" s="432" t="s">
        <v>110</v>
      </c>
      <c r="O49" s="58" t="s">
        <v>107</v>
      </c>
      <c r="P49" s="97"/>
      <c r="Q49" s="71" t="s">
        <v>14</v>
      </c>
      <c r="R49" s="17">
        <v>10000</v>
      </c>
      <c r="S49" s="71">
        <v>2016</v>
      </c>
      <c r="T49" s="69"/>
      <c r="U49" s="70" t="s">
        <v>248</v>
      </c>
      <c r="V49" s="72"/>
      <c r="W49" s="69" t="s">
        <v>243</v>
      </c>
    </row>
    <row r="50" spans="1:24" ht="66.599999999999994" customHeight="1" x14ac:dyDescent="0.25">
      <c r="A50" s="15">
        <v>24</v>
      </c>
      <c r="B50" s="16" t="s">
        <v>111</v>
      </c>
      <c r="C50" s="71" t="s">
        <v>103</v>
      </c>
      <c r="D50" s="17">
        <v>12593.8</v>
      </c>
      <c r="E50" s="17"/>
      <c r="F50" s="17"/>
      <c r="G50" s="17"/>
      <c r="H50" s="17"/>
      <c r="I50" s="17"/>
      <c r="J50" s="17">
        <v>12593.8</v>
      </c>
      <c r="K50" s="71">
        <v>2016</v>
      </c>
      <c r="L50" s="71">
        <v>2016</v>
      </c>
      <c r="M50" s="71" t="s">
        <v>112</v>
      </c>
      <c r="N50" s="433"/>
      <c r="O50" s="58" t="s">
        <v>107</v>
      </c>
      <c r="P50" s="100">
        <v>12593.8</v>
      </c>
      <c r="Q50" s="71" t="s">
        <v>14</v>
      </c>
      <c r="R50" s="100">
        <f t="shared" ref="R50:S52" si="7">J50</f>
        <v>12593.8</v>
      </c>
      <c r="S50" s="72">
        <f t="shared" si="7"/>
        <v>2016</v>
      </c>
      <c r="T50" s="437" t="s">
        <v>249</v>
      </c>
      <c r="U50" s="101"/>
      <c r="V50" s="72" t="s">
        <v>107</v>
      </c>
      <c r="W50" s="69" t="s">
        <v>243</v>
      </c>
    </row>
    <row r="51" spans="1:24" ht="67.2" customHeight="1" x14ac:dyDescent="0.25">
      <c r="A51" s="15">
        <v>25</v>
      </c>
      <c r="B51" s="63" t="s">
        <v>113</v>
      </c>
      <c r="C51" s="71" t="s">
        <v>103</v>
      </c>
      <c r="D51" s="17">
        <v>9000</v>
      </c>
      <c r="E51" s="17"/>
      <c r="F51" s="17"/>
      <c r="G51" s="17"/>
      <c r="H51" s="17"/>
      <c r="I51" s="17"/>
      <c r="J51" s="17">
        <v>9000</v>
      </c>
      <c r="K51" s="71">
        <v>2016</v>
      </c>
      <c r="L51" s="71">
        <v>2016</v>
      </c>
      <c r="M51" s="71" t="s">
        <v>27</v>
      </c>
      <c r="N51" s="71" t="s">
        <v>21</v>
      </c>
      <c r="O51" s="58" t="s">
        <v>107</v>
      </c>
      <c r="P51" s="15">
        <v>2976.1</v>
      </c>
      <c r="Q51" s="71" t="s">
        <v>14</v>
      </c>
      <c r="R51" s="17">
        <f t="shared" si="7"/>
        <v>9000</v>
      </c>
      <c r="S51" s="71">
        <f t="shared" si="7"/>
        <v>2016</v>
      </c>
      <c r="T51" s="438"/>
      <c r="U51" s="101"/>
      <c r="V51" s="71" t="s">
        <v>107</v>
      </c>
      <c r="W51" s="69" t="s">
        <v>243</v>
      </c>
    </row>
    <row r="52" spans="1:24" ht="66" customHeight="1" x14ac:dyDescent="0.25">
      <c r="A52" s="15">
        <v>26</v>
      </c>
      <c r="B52" s="16" t="s">
        <v>114</v>
      </c>
      <c r="C52" s="71" t="s">
        <v>103</v>
      </c>
      <c r="D52" s="17">
        <v>30000</v>
      </c>
      <c r="E52" s="17"/>
      <c r="F52" s="17"/>
      <c r="G52" s="17"/>
      <c r="H52" s="17"/>
      <c r="I52" s="17"/>
      <c r="J52" s="17">
        <v>30000</v>
      </c>
      <c r="K52" s="71">
        <v>2016</v>
      </c>
      <c r="L52" s="71">
        <v>2016</v>
      </c>
      <c r="M52" s="71" t="s">
        <v>115</v>
      </c>
      <c r="N52" s="71" t="s">
        <v>116</v>
      </c>
      <c r="O52" s="58" t="s">
        <v>117</v>
      </c>
      <c r="P52" s="59"/>
      <c r="Q52" s="59"/>
      <c r="R52" s="17">
        <f t="shared" si="7"/>
        <v>30000</v>
      </c>
      <c r="S52" s="71">
        <f t="shared" si="7"/>
        <v>2016</v>
      </c>
      <c r="T52" s="59"/>
      <c r="U52" s="70" t="s">
        <v>248</v>
      </c>
      <c r="V52" s="71" t="s">
        <v>117</v>
      </c>
      <c r="W52" s="69" t="s">
        <v>243</v>
      </c>
    </row>
    <row r="53" spans="1:24" s="27" customFormat="1" ht="15" customHeight="1" x14ac:dyDescent="0.3">
      <c r="A53" s="9" t="s">
        <v>118</v>
      </c>
      <c r="B53" s="10"/>
      <c r="C53" s="11"/>
      <c r="D53" s="23"/>
      <c r="E53" s="23"/>
      <c r="F53" s="23"/>
      <c r="G53" s="23"/>
      <c r="H53" s="23"/>
      <c r="I53" s="23"/>
      <c r="J53" s="23"/>
      <c r="K53" s="11"/>
      <c r="L53" s="11"/>
      <c r="M53" s="11"/>
      <c r="N53" s="12"/>
      <c r="O53" s="12"/>
      <c r="P53" s="60"/>
      <c r="Q53" s="60"/>
      <c r="R53" s="17">
        <f t="shared" si="2"/>
        <v>0</v>
      </c>
      <c r="S53" s="5">
        <f t="shared" si="3"/>
        <v>0</v>
      </c>
      <c r="T53" s="60"/>
      <c r="U53" s="60"/>
      <c r="V53" s="60"/>
      <c r="W53" s="60"/>
    </row>
    <row r="54" spans="1:24" ht="50.4" customHeight="1" x14ac:dyDescent="0.25">
      <c r="A54" s="15">
        <v>27</v>
      </c>
      <c r="B54" s="16" t="s">
        <v>119</v>
      </c>
      <c r="C54" s="73" t="s">
        <v>103</v>
      </c>
      <c r="D54" s="36"/>
      <c r="E54" s="17">
        <f>H54</f>
        <v>30000</v>
      </c>
      <c r="F54" s="17"/>
      <c r="G54" s="17"/>
      <c r="H54" s="17">
        <v>30000</v>
      </c>
      <c r="I54" s="17"/>
      <c r="J54" s="17">
        <v>30000</v>
      </c>
      <c r="K54" s="73">
        <v>2016</v>
      </c>
      <c r="L54" s="73">
        <v>2016</v>
      </c>
      <c r="M54" s="73" t="s">
        <v>120</v>
      </c>
      <c r="N54" s="73" t="s">
        <v>120</v>
      </c>
      <c r="O54" s="58" t="s">
        <v>121</v>
      </c>
      <c r="P54" s="59"/>
      <c r="Q54" s="59"/>
      <c r="R54" s="17">
        <f t="shared" si="2"/>
        <v>30000</v>
      </c>
      <c r="S54" s="73">
        <f t="shared" si="3"/>
        <v>2016</v>
      </c>
      <c r="T54" s="59"/>
      <c r="U54" s="441" t="s">
        <v>276</v>
      </c>
      <c r="V54" s="73" t="s">
        <v>196</v>
      </c>
      <c r="W54" s="111" t="s">
        <v>275</v>
      </c>
    </row>
    <row r="55" spans="1:24" ht="50.4" customHeight="1" x14ac:dyDescent="0.25">
      <c r="A55" s="15">
        <v>28</v>
      </c>
      <c r="B55" s="16" t="s">
        <v>122</v>
      </c>
      <c r="C55" s="73" t="s">
        <v>103</v>
      </c>
      <c r="D55" s="36"/>
      <c r="E55" s="17">
        <f>H55</f>
        <v>9000</v>
      </c>
      <c r="F55" s="17"/>
      <c r="G55" s="17"/>
      <c r="H55" s="17">
        <v>9000</v>
      </c>
      <c r="I55" s="17"/>
      <c r="J55" s="17">
        <f>H55</f>
        <v>9000</v>
      </c>
      <c r="K55" s="73">
        <f t="shared" ref="K55:N56" si="8">K54</f>
        <v>2016</v>
      </c>
      <c r="L55" s="73">
        <f t="shared" si="8"/>
        <v>2016</v>
      </c>
      <c r="M55" s="73" t="str">
        <f t="shared" si="8"/>
        <v>требуется разработка ПСД</v>
      </c>
      <c r="N55" s="73" t="str">
        <f t="shared" si="8"/>
        <v>требуется разработка ПСД</v>
      </c>
      <c r="O55" s="58" t="s">
        <v>121</v>
      </c>
      <c r="P55" s="59"/>
      <c r="Q55" s="59"/>
      <c r="R55" s="17">
        <f t="shared" si="2"/>
        <v>9000</v>
      </c>
      <c r="S55" s="73">
        <f t="shared" si="3"/>
        <v>2016</v>
      </c>
      <c r="T55" s="59"/>
      <c r="U55" s="442"/>
      <c r="V55" s="73" t="s">
        <v>196</v>
      </c>
      <c r="W55" s="111" t="s">
        <v>275</v>
      </c>
    </row>
    <row r="56" spans="1:24" ht="49.2" customHeight="1" x14ac:dyDescent="0.25">
      <c r="A56" s="15">
        <v>29</v>
      </c>
      <c r="B56" s="16" t="s">
        <v>123</v>
      </c>
      <c r="C56" s="73" t="str">
        <f>C55</f>
        <v>муниципальная</v>
      </c>
      <c r="D56" s="36"/>
      <c r="E56" s="17">
        <f>H56</f>
        <v>8585.7999999999993</v>
      </c>
      <c r="F56" s="17"/>
      <c r="G56" s="17"/>
      <c r="H56" s="17">
        <v>8585.7999999999993</v>
      </c>
      <c r="I56" s="17"/>
      <c r="J56" s="17">
        <f>H56</f>
        <v>8585.7999999999993</v>
      </c>
      <c r="K56" s="73">
        <f t="shared" si="8"/>
        <v>2016</v>
      </c>
      <c r="L56" s="73">
        <f t="shared" si="8"/>
        <v>2016</v>
      </c>
      <c r="M56" s="73" t="str">
        <f t="shared" si="8"/>
        <v>требуется разработка ПСД</v>
      </c>
      <c r="N56" s="73" t="str">
        <f t="shared" si="8"/>
        <v>требуется разработка ПСД</v>
      </c>
      <c r="O56" s="58" t="s">
        <v>121</v>
      </c>
      <c r="P56" s="59"/>
      <c r="Q56" s="59"/>
      <c r="R56" s="17">
        <f t="shared" si="2"/>
        <v>8585.7999999999993</v>
      </c>
      <c r="S56" s="73">
        <f t="shared" si="3"/>
        <v>2016</v>
      </c>
      <c r="T56" s="59"/>
      <c r="U56" s="443"/>
      <c r="V56" s="73" t="s">
        <v>196</v>
      </c>
      <c r="W56" s="111" t="s">
        <v>275</v>
      </c>
    </row>
    <row r="57" spans="1:24" s="107" customFormat="1" ht="55.8" customHeight="1" x14ac:dyDescent="0.25">
      <c r="A57" s="15">
        <v>30</v>
      </c>
      <c r="B57" s="16" t="s">
        <v>182</v>
      </c>
      <c r="C57" s="73" t="str">
        <f>C56</f>
        <v>муниципальная</v>
      </c>
      <c r="D57" s="36"/>
      <c r="E57" s="17">
        <f t="shared" ref="E57" si="9">F57+G57+H57+I57</f>
        <v>12222.6</v>
      </c>
      <c r="F57" s="17"/>
      <c r="G57" s="17">
        <v>12222.6</v>
      </c>
      <c r="H57" s="17"/>
      <c r="I57" s="17"/>
      <c r="J57" s="17">
        <v>12222.6</v>
      </c>
      <c r="K57" s="73">
        <v>2016</v>
      </c>
      <c r="L57" s="73">
        <v>2016</v>
      </c>
      <c r="M57" s="73" t="s">
        <v>183</v>
      </c>
      <c r="N57" s="73" t="s">
        <v>184</v>
      </c>
      <c r="O57" s="58" t="s">
        <v>196</v>
      </c>
      <c r="P57" s="17">
        <v>12222.6</v>
      </c>
      <c r="Q57" s="111" t="s">
        <v>13</v>
      </c>
      <c r="R57" s="17">
        <f t="shared" ref="R57" si="10">J57</f>
        <v>12222.6</v>
      </c>
      <c r="S57" s="73">
        <f t="shared" ref="S57" si="11">K57</f>
        <v>2016</v>
      </c>
      <c r="T57" s="69" t="s">
        <v>274</v>
      </c>
      <c r="U57" s="69"/>
      <c r="V57" s="73" t="s">
        <v>196</v>
      </c>
      <c r="W57" s="111" t="s">
        <v>275</v>
      </c>
      <c r="X57" s="1"/>
    </row>
    <row r="58" spans="1:24" s="14" customFormat="1" ht="15" customHeight="1" x14ac:dyDescent="0.3">
      <c r="A58" s="9" t="s">
        <v>124</v>
      </c>
      <c r="B58" s="10"/>
      <c r="C58" s="11"/>
      <c r="D58" s="23"/>
      <c r="E58" s="23"/>
      <c r="F58" s="23"/>
      <c r="G58" s="23"/>
      <c r="H58" s="23"/>
      <c r="I58" s="23"/>
      <c r="J58" s="23"/>
      <c r="K58" s="11"/>
      <c r="L58" s="11"/>
      <c r="M58" s="11"/>
      <c r="N58" s="13"/>
      <c r="P58" s="60"/>
      <c r="Q58" s="60"/>
      <c r="R58" s="17">
        <f t="shared" si="2"/>
        <v>0</v>
      </c>
      <c r="S58" s="5">
        <f t="shared" si="3"/>
        <v>0</v>
      </c>
      <c r="T58" s="59"/>
      <c r="U58" s="59"/>
      <c r="V58" s="60"/>
      <c r="W58" s="59"/>
      <c r="X58" s="1"/>
    </row>
    <row r="59" spans="1:24" ht="133.80000000000001" customHeight="1" x14ac:dyDescent="0.25">
      <c r="A59" s="15">
        <v>31</v>
      </c>
      <c r="B59" s="16" t="s">
        <v>125</v>
      </c>
      <c r="C59" s="71" t="s">
        <v>24</v>
      </c>
      <c r="D59" s="36" t="s">
        <v>126</v>
      </c>
      <c r="E59" s="17" t="s">
        <v>127</v>
      </c>
      <c r="F59" s="17"/>
      <c r="G59" s="29" t="s">
        <v>127</v>
      </c>
      <c r="H59" s="17"/>
      <c r="I59" s="17"/>
      <c r="J59" s="17" t="s">
        <v>128</v>
      </c>
      <c r="K59" s="71" t="s">
        <v>37</v>
      </c>
      <c r="L59" s="71">
        <v>2017</v>
      </c>
      <c r="M59" s="71" t="s">
        <v>129</v>
      </c>
      <c r="N59" s="71" t="s">
        <v>130</v>
      </c>
      <c r="O59" s="58" t="s">
        <v>131</v>
      </c>
      <c r="P59" s="17">
        <v>22594.9</v>
      </c>
      <c r="Q59" s="71" t="s">
        <v>13</v>
      </c>
      <c r="R59" s="17">
        <v>529017.69999999995</v>
      </c>
      <c r="S59" s="71" t="str">
        <f t="shared" si="3"/>
        <v>2015-2017</v>
      </c>
      <c r="T59" s="16" t="s">
        <v>235</v>
      </c>
      <c r="U59" s="71"/>
      <c r="V59" s="71" t="s">
        <v>239</v>
      </c>
      <c r="W59" s="71" t="s">
        <v>236</v>
      </c>
    </row>
    <row r="60" spans="1:24" ht="135.6" customHeight="1" x14ac:dyDescent="0.25">
      <c r="A60" s="15">
        <v>32</v>
      </c>
      <c r="B60" s="16" t="s">
        <v>132</v>
      </c>
      <c r="C60" s="71" t="s">
        <v>24</v>
      </c>
      <c r="D60" s="36">
        <v>113826.7</v>
      </c>
      <c r="E60" s="17"/>
      <c r="F60" s="17" t="s">
        <v>133</v>
      </c>
      <c r="G60" s="29"/>
      <c r="H60" s="17"/>
      <c r="I60" s="17">
        <v>496000</v>
      </c>
      <c r="J60" s="17" t="s">
        <v>134</v>
      </c>
      <c r="K60" s="71">
        <v>2016</v>
      </c>
      <c r="L60" s="71"/>
      <c r="M60" s="71" t="s">
        <v>135</v>
      </c>
      <c r="N60" s="71" t="s">
        <v>130</v>
      </c>
      <c r="O60" s="58" t="s">
        <v>131</v>
      </c>
      <c r="P60" s="17">
        <v>190531.8</v>
      </c>
      <c r="Q60" s="367" t="s">
        <v>951</v>
      </c>
      <c r="R60" s="17">
        <v>460652.4</v>
      </c>
      <c r="S60" s="71" t="s">
        <v>237</v>
      </c>
      <c r="T60" s="16" t="s">
        <v>238</v>
      </c>
      <c r="U60" s="71"/>
      <c r="V60" s="71" t="s">
        <v>239</v>
      </c>
      <c r="W60" s="71" t="s">
        <v>236</v>
      </c>
    </row>
    <row r="61" spans="1:24" ht="79.2" hidden="1" x14ac:dyDescent="0.25">
      <c r="A61" s="15">
        <v>31</v>
      </c>
      <c r="B61" s="16" t="s">
        <v>136</v>
      </c>
      <c r="C61" s="5" t="s">
        <v>18</v>
      </c>
      <c r="D61" s="28"/>
      <c r="E61" s="28">
        <v>263134.40000000002</v>
      </c>
      <c r="F61" s="28"/>
      <c r="G61" s="28">
        <v>263134.40000000002</v>
      </c>
      <c r="H61" s="28"/>
      <c r="I61" s="28"/>
      <c r="J61" s="17">
        <v>263134.40000000002</v>
      </c>
      <c r="K61" s="5" t="s">
        <v>137</v>
      </c>
      <c r="L61" s="15">
        <v>2018</v>
      </c>
      <c r="M61" s="5" t="s">
        <v>138</v>
      </c>
      <c r="N61" s="5" t="s">
        <v>34</v>
      </c>
      <c r="O61" s="58" t="s">
        <v>139</v>
      </c>
      <c r="P61" s="59"/>
      <c r="Q61" s="59"/>
      <c r="R61" s="17">
        <f t="shared" si="2"/>
        <v>263134.40000000002</v>
      </c>
      <c r="S61" s="5" t="str">
        <f t="shared" si="3"/>
        <v>2015-2018</v>
      </c>
      <c r="T61" s="59"/>
      <c r="U61" s="59"/>
      <c r="V61" s="5" t="s">
        <v>139</v>
      </c>
      <c r="W61" s="59"/>
    </row>
    <row r="62" spans="1:24" ht="66" hidden="1" x14ac:dyDescent="0.25">
      <c r="A62" s="15">
        <v>86</v>
      </c>
      <c r="B62" s="16" t="s">
        <v>140</v>
      </c>
      <c r="C62" s="5" t="s">
        <v>18</v>
      </c>
      <c r="D62" s="28"/>
      <c r="E62" s="28">
        <v>332662.69999999995</v>
      </c>
      <c r="F62" s="28"/>
      <c r="G62" s="28">
        <v>332662.69999999995</v>
      </c>
      <c r="H62" s="28"/>
      <c r="I62" s="28"/>
      <c r="J62" s="17">
        <v>332662.69999999995</v>
      </c>
      <c r="K62" s="5" t="s">
        <v>134</v>
      </c>
      <c r="L62" s="15">
        <v>2016</v>
      </c>
      <c r="M62" s="5" t="s">
        <v>141</v>
      </c>
      <c r="N62" s="5" t="s">
        <v>34</v>
      </c>
      <c r="O62" s="58" t="s">
        <v>139</v>
      </c>
      <c r="P62" s="59"/>
      <c r="Q62" s="59"/>
      <c r="R62" s="17">
        <f t="shared" si="2"/>
        <v>332662.69999999995</v>
      </c>
      <c r="S62" s="5" t="str">
        <f t="shared" si="3"/>
        <v>2014-2016</v>
      </c>
      <c r="T62" s="59"/>
      <c r="U62" s="59"/>
      <c r="V62" s="5" t="s">
        <v>139</v>
      </c>
      <c r="W62" s="59"/>
    </row>
    <row r="63" spans="1:24" ht="24" customHeight="1" x14ac:dyDescent="0.25">
      <c r="A63" s="15">
        <v>33</v>
      </c>
      <c r="B63" s="16" t="s">
        <v>142</v>
      </c>
      <c r="C63" s="5" t="s">
        <v>31</v>
      </c>
      <c r="D63" s="36"/>
      <c r="E63" s="17">
        <v>20000</v>
      </c>
      <c r="F63" s="17"/>
      <c r="G63" s="29"/>
      <c r="H63" s="17"/>
      <c r="I63" s="17">
        <v>20000</v>
      </c>
      <c r="J63" s="17">
        <v>20000</v>
      </c>
      <c r="K63" s="5">
        <v>2016</v>
      </c>
      <c r="L63" s="5">
        <v>2016</v>
      </c>
      <c r="M63" s="5" t="s">
        <v>143</v>
      </c>
      <c r="N63" s="5" t="s">
        <v>21</v>
      </c>
      <c r="O63" s="58" t="s">
        <v>144</v>
      </c>
      <c r="P63" s="59"/>
      <c r="Q63" s="59"/>
      <c r="R63" s="17">
        <f t="shared" si="2"/>
        <v>20000</v>
      </c>
      <c r="S63" s="5">
        <f t="shared" si="3"/>
        <v>2016</v>
      </c>
      <c r="T63" s="110" t="s">
        <v>209</v>
      </c>
      <c r="U63" s="110" t="s">
        <v>209</v>
      </c>
      <c r="V63" s="5" t="s">
        <v>144</v>
      </c>
      <c r="W63" s="59"/>
    </row>
    <row r="64" spans="1:24" ht="142.80000000000001" customHeight="1" x14ac:dyDescent="0.25">
      <c r="A64" s="15">
        <v>34</v>
      </c>
      <c r="B64" s="16" t="s">
        <v>145</v>
      </c>
      <c r="C64" s="73" t="s">
        <v>103</v>
      </c>
      <c r="D64" s="36">
        <v>25000</v>
      </c>
      <c r="E64" s="17"/>
      <c r="F64" s="17"/>
      <c r="G64" s="29"/>
      <c r="H64" s="17"/>
      <c r="I64" s="17"/>
      <c r="J64" s="17">
        <v>25000</v>
      </c>
      <c r="K64" s="73">
        <v>2016</v>
      </c>
      <c r="L64" s="73">
        <v>2017</v>
      </c>
      <c r="M64" s="73" t="s">
        <v>146</v>
      </c>
      <c r="N64" s="73" t="s">
        <v>44</v>
      </c>
      <c r="O64" s="58" t="s">
        <v>147</v>
      </c>
      <c r="P64" s="59"/>
      <c r="Q64" s="59"/>
      <c r="R64" s="17">
        <f t="shared" si="2"/>
        <v>25000</v>
      </c>
      <c r="S64" s="73">
        <f t="shared" si="3"/>
        <v>2016</v>
      </c>
      <c r="T64" s="59"/>
      <c r="U64" s="103" t="s">
        <v>268</v>
      </c>
      <c r="V64" s="31" t="s">
        <v>147</v>
      </c>
      <c r="W64" s="78" t="s">
        <v>258</v>
      </c>
    </row>
    <row r="65" spans="1:23" s="14" customFormat="1" ht="15" customHeight="1" x14ac:dyDescent="0.3">
      <c r="A65" s="9" t="s">
        <v>148</v>
      </c>
      <c r="B65" s="10"/>
      <c r="C65" s="11"/>
      <c r="D65" s="23"/>
      <c r="E65" s="23"/>
      <c r="F65" s="23"/>
      <c r="G65" s="23"/>
      <c r="H65" s="23"/>
      <c r="I65" s="23"/>
      <c r="J65" s="23"/>
      <c r="K65" s="11"/>
      <c r="L65" s="11"/>
      <c r="M65" s="11"/>
      <c r="N65" s="12"/>
      <c r="O65" s="12"/>
      <c r="P65" s="60"/>
      <c r="Q65" s="60"/>
      <c r="R65" s="17">
        <f t="shared" si="2"/>
        <v>0</v>
      </c>
      <c r="S65" s="5">
        <f t="shared" si="3"/>
        <v>0</v>
      </c>
      <c r="T65" s="60"/>
      <c r="U65" s="60"/>
      <c r="V65" s="60"/>
      <c r="W65" s="60"/>
    </row>
    <row r="66" spans="1:23" s="109" customFormat="1" ht="92.4" x14ac:dyDescent="0.25">
      <c r="A66" s="15">
        <v>35</v>
      </c>
      <c r="B66" s="16" t="s">
        <v>149</v>
      </c>
      <c r="C66" s="73" t="s">
        <v>31</v>
      </c>
      <c r="D66" s="17"/>
      <c r="E66" s="17">
        <v>981000</v>
      </c>
      <c r="F66" s="17"/>
      <c r="G66" s="17"/>
      <c r="H66" s="17"/>
      <c r="I66" s="17">
        <f>SUM(C66:D66)</f>
        <v>0</v>
      </c>
      <c r="J66" s="17">
        <f>SUM(D66:E66)</f>
        <v>981000</v>
      </c>
      <c r="K66" s="73" t="s">
        <v>150</v>
      </c>
      <c r="L66" s="73">
        <v>2018</v>
      </c>
      <c r="M66" s="73" t="s">
        <v>151</v>
      </c>
      <c r="N66" s="73" t="s">
        <v>34</v>
      </c>
      <c r="O66" s="58" t="s">
        <v>152</v>
      </c>
      <c r="P66" s="17">
        <f>63440.3+20000</f>
        <v>83440.3</v>
      </c>
      <c r="Q66" s="368" t="s">
        <v>950</v>
      </c>
      <c r="R66" s="17">
        <f t="shared" si="2"/>
        <v>981000</v>
      </c>
      <c r="S66" s="73" t="str">
        <f t="shared" si="3"/>
        <v>2014-2018</v>
      </c>
      <c r="T66" s="104" t="s">
        <v>267</v>
      </c>
      <c r="U66" s="108"/>
      <c r="V66" s="73" t="s">
        <v>255</v>
      </c>
      <c r="W66" s="78" t="s">
        <v>256</v>
      </c>
    </row>
    <row r="67" spans="1:23" ht="276" customHeight="1" x14ac:dyDescent="0.25">
      <c r="A67" s="15">
        <v>36</v>
      </c>
      <c r="B67" s="16" t="s">
        <v>153</v>
      </c>
      <c r="C67" s="5" t="s">
        <v>103</v>
      </c>
      <c r="D67" s="28">
        <v>265823.37</v>
      </c>
      <c r="E67" s="28">
        <f>SUM(F67:I67)</f>
        <v>0</v>
      </c>
      <c r="F67" s="28"/>
      <c r="G67" s="28"/>
      <c r="H67" s="28"/>
      <c r="I67" s="28"/>
      <c r="J67" s="28">
        <f>SUM(D67:E67)</f>
        <v>265823.37</v>
      </c>
      <c r="K67" s="5" t="s">
        <v>68</v>
      </c>
      <c r="L67" s="15">
        <v>2018</v>
      </c>
      <c r="M67" s="5" t="s">
        <v>154</v>
      </c>
      <c r="N67" s="5" t="s">
        <v>155</v>
      </c>
      <c r="O67" s="58" t="s">
        <v>156</v>
      </c>
      <c r="P67" s="80">
        <v>0</v>
      </c>
      <c r="Q67" s="80">
        <v>0</v>
      </c>
      <c r="R67" s="17">
        <f t="shared" si="2"/>
        <v>265823.37</v>
      </c>
      <c r="S67" s="71" t="str">
        <f t="shared" si="3"/>
        <v>2016-2018</v>
      </c>
      <c r="T67" s="81"/>
      <c r="U67" s="83" t="s">
        <v>227</v>
      </c>
      <c r="V67" s="71" t="s">
        <v>156</v>
      </c>
      <c r="W67" s="78" t="s">
        <v>230</v>
      </c>
    </row>
    <row r="68" spans="1:23" ht="24" customHeight="1" x14ac:dyDescent="0.25">
      <c r="A68" s="15">
        <v>37</v>
      </c>
      <c r="B68" s="16" t="s">
        <v>157</v>
      </c>
      <c r="C68" s="5" t="s">
        <v>103</v>
      </c>
      <c r="D68" s="28">
        <v>14131.9</v>
      </c>
      <c r="E68" s="28" t="s">
        <v>158</v>
      </c>
      <c r="F68" s="28"/>
      <c r="G68" s="28"/>
      <c r="H68" s="28" t="s">
        <v>158</v>
      </c>
      <c r="I68" s="28"/>
      <c r="J68" s="28">
        <v>86308.4</v>
      </c>
      <c r="K68" s="5" t="s">
        <v>150</v>
      </c>
      <c r="L68" s="15">
        <v>2018</v>
      </c>
      <c r="M68" s="5" t="s">
        <v>159</v>
      </c>
      <c r="N68" s="5" t="s">
        <v>34</v>
      </c>
      <c r="O68" s="58" t="s">
        <v>160</v>
      </c>
      <c r="P68" s="16">
        <v>9477.9</v>
      </c>
      <c r="Q68" s="16" t="s">
        <v>14</v>
      </c>
      <c r="R68" s="17">
        <f t="shared" si="2"/>
        <v>86308.4</v>
      </c>
      <c r="S68" s="71" t="str">
        <f t="shared" si="3"/>
        <v>2014-2018</v>
      </c>
      <c r="T68" s="82" t="s">
        <v>228</v>
      </c>
      <c r="U68" s="82"/>
      <c r="V68" s="71" t="s">
        <v>160</v>
      </c>
      <c r="W68" s="434" t="s">
        <v>231</v>
      </c>
    </row>
    <row r="69" spans="1:23" ht="194.4" customHeight="1" x14ac:dyDescent="0.25">
      <c r="A69" s="15">
        <v>38</v>
      </c>
      <c r="B69" s="16" t="s">
        <v>161</v>
      </c>
      <c r="C69" s="5" t="s">
        <v>103</v>
      </c>
      <c r="D69" s="28">
        <v>39000</v>
      </c>
      <c r="E69" s="28">
        <v>18707</v>
      </c>
      <c r="F69" s="28"/>
      <c r="G69" s="17"/>
      <c r="H69" s="28">
        <v>18707</v>
      </c>
      <c r="I69" s="28"/>
      <c r="J69" s="28">
        <f>SUM(D69:E69)</f>
        <v>57707</v>
      </c>
      <c r="K69" s="5" t="s">
        <v>134</v>
      </c>
      <c r="L69" s="15" t="s">
        <v>134</v>
      </c>
      <c r="M69" s="5" t="s">
        <v>162</v>
      </c>
      <c r="N69" s="5" t="s">
        <v>34</v>
      </c>
      <c r="O69" s="58" t="s">
        <v>160</v>
      </c>
      <c r="P69" s="16">
        <v>46503.3</v>
      </c>
      <c r="Q69" s="35" t="s">
        <v>232</v>
      </c>
      <c r="R69" s="17">
        <f t="shared" si="2"/>
        <v>57707</v>
      </c>
      <c r="S69" s="71" t="str">
        <f t="shared" si="3"/>
        <v>2014-2016</v>
      </c>
      <c r="T69" s="16" t="s">
        <v>229</v>
      </c>
      <c r="U69" s="82"/>
      <c r="V69" s="71" t="s">
        <v>160</v>
      </c>
      <c r="W69" s="435"/>
    </row>
    <row r="70" spans="1:23" ht="90.6" customHeight="1" x14ac:dyDescent="0.25">
      <c r="A70" s="15">
        <v>39</v>
      </c>
      <c r="B70" s="16" t="s">
        <v>163</v>
      </c>
      <c r="C70" s="5" t="s">
        <v>103</v>
      </c>
      <c r="D70" s="28">
        <f>J70-E70</f>
        <v>149858.60999999999</v>
      </c>
      <c r="E70" s="28">
        <f>H70</f>
        <v>5000</v>
      </c>
      <c r="F70" s="28"/>
      <c r="G70" s="28"/>
      <c r="H70" s="28">
        <v>5000</v>
      </c>
      <c r="I70" s="28"/>
      <c r="J70" s="28">
        <v>154858.60999999999</v>
      </c>
      <c r="K70" s="5" t="s">
        <v>68</v>
      </c>
      <c r="L70" s="15">
        <v>2018</v>
      </c>
      <c r="M70" s="5" t="s">
        <v>164</v>
      </c>
      <c r="N70" s="5" t="s">
        <v>34</v>
      </c>
      <c r="O70" s="58" t="s">
        <v>156</v>
      </c>
      <c r="P70" s="95" t="s">
        <v>226</v>
      </c>
      <c r="Q70" s="16" t="s">
        <v>14</v>
      </c>
      <c r="R70" s="17">
        <f t="shared" si="2"/>
        <v>154858.60999999999</v>
      </c>
      <c r="S70" s="71" t="str">
        <f t="shared" si="3"/>
        <v>2016-2018</v>
      </c>
      <c r="T70" s="82" t="s">
        <v>240</v>
      </c>
      <c r="U70" s="59"/>
      <c r="V70" s="71" t="s">
        <v>156</v>
      </c>
      <c r="W70" s="436"/>
    </row>
    <row r="71" spans="1:23" ht="39.6" hidden="1" x14ac:dyDescent="0.25">
      <c r="A71" s="15"/>
      <c r="B71" s="16" t="s">
        <v>185</v>
      </c>
      <c r="C71" s="5" t="s">
        <v>18</v>
      </c>
      <c r="D71" s="61">
        <v>12500</v>
      </c>
      <c r="E71" s="61">
        <v>12500</v>
      </c>
      <c r="F71" s="61"/>
      <c r="G71" s="61">
        <v>12500</v>
      </c>
      <c r="H71" s="61"/>
      <c r="I71" s="61"/>
      <c r="J71" s="61">
        <v>25000</v>
      </c>
      <c r="K71" s="62">
        <v>2017</v>
      </c>
      <c r="L71" s="62">
        <v>2017</v>
      </c>
      <c r="M71" s="62" t="s">
        <v>188</v>
      </c>
      <c r="N71" s="5" t="s">
        <v>189</v>
      </c>
      <c r="O71" s="62" t="s">
        <v>139</v>
      </c>
      <c r="P71" s="59"/>
      <c r="Q71" s="59"/>
      <c r="R71" s="17">
        <f t="shared" ref="R71" si="12">J71</f>
        <v>25000</v>
      </c>
      <c r="S71" s="5">
        <f t="shared" ref="S71" si="13">K71</f>
        <v>2017</v>
      </c>
      <c r="T71" s="59"/>
      <c r="U71" s="59"/>
      <c r="V71" s="62" t="s">
        <v>139</v>
      </c>
      <c r="W71" s="59"/>
    </row>
    <row r="73" spans="1:23" ht="13.8" hidden="1" x14ac:dyDescent="0.25">
      <c r="B73" s="37" t="s">
        <v>165</v>
      </c>
    </row>
    <row r="74" spans="1:23" ht="13.8" hidden="1" x14ac:dyDescent="0.25">
      <c r="B74" s="37" t="s">
        <v>166</v>
      </c>
    </row>
    <row r="75" spans="1:23" ht="13.8" hidden="1" x14ac:dyDescent="0.25">
      <c r="B75" s="37" t="s">
        <v>167</v>
      </c>
    </row>
    <row r="76" spans="1:23" ht="13.8" hidden="1" x14ac:dyDescent="0.25">
      <c r="B76" s="37" t="s">
        <v>168</v>
      </c>
    </row>
    <row r="77" spans="1:23" ht="13.8" hidden="1" x14ac:dyDescent="0.25">
      <c r="B77" s="37" t="s">
        <v>169</v>
      </c>
    </row>
    <row r="78" spans="1:23" ht="13.8" hidden="1" x14ac:dyDescent="0.25">
      <c r="B78" s="37" t="s">
        <v>170</v>
      </c>
    </row>
    <row r="79" spans="1:23" ht="13.8" hidden="1" x14ac:dyDescent="0.25">
      <c r="B79" s="37" t="s">
        <v>171</v>
      </c>
    </row>
    <row r="81" spans="1:23" ht="17.399999999999999" x14ac:dyDescent="0.3">
      <c r="A81" s="38" t="s">
        <v>250</v>
      </c>
    </row>
    <row r="82" spans="1:23" s="14" customFormat="1" ht="15" customHeight="1" x14ac:dyDescent="0.3">
      <c r="A82" s="9" t="s">
        <v>101</v>
      </c>
      <c r="B82" s="10"/>
      <c r="C82" s="11"/>
      <c r="D82" s="23"/>
      <c r="E82" s="23"/>
      <c r="F82" s="23"/>
      <c r="G82" s="23"/>
      <c r="H82" s="23"/>
      <c r="I82" s="23"/>
      <c r="J82" s="23"/>
      <c r="K82" s="11"/>
      <c r="L82" s="11"/>
      <c r="M82" s="11"/>
      <c r="N82" s="12"/>
      <c r="O82" s="12"/>
      <c r="P82" s="60"/>
      <c r="Q82" s="60"/>
      <c r="R82" s="17">
        <f t="shared" ref="R82" si="14">J82</f>
        <v>0</v>
      </c>
      <c r="S82" s="71">
        <f t="shared" ref="S82" si="15">K82</f>
        <v>0</v>
      </c>
      <c r="T82" s="60"/>
      <c r="U82" s="60"/>
      <c r="V82" s="60"/>
      <c r="W82" s="60"/>
    </row>
    <row r="83" spans="1:23" ht="79.2" x14ac:dyDescent="0.25">
      <c r="A83" s="71">
        <v>1</v>
      </c>
      <c r="B83" s="16" t="s">
        <v>251</v>
      </c>
      <c r="C83" s="71" t="s">
        <v>103</v>
      </c>
      <c r="P83" s="15">
        <v>999.9</v>
      </c>
      <c r="Q83" s="69" t="s">
        <v>244</v>
      </c>
      <c r="R83" s="99">
        <v>30500</v>
      </c>
      <c r="S83" s="15">
        <v>2016</v>
      </c>
      <c r="T83" s="70" t="s">
        <v>253</v>
      </c>
      <c r="U83" s="59"/>
      <c r="V83" s="71" t="s">
        <v>107</v>
      </c>
      <c r="W83" s="69" t="s">
        <v>243</v>
      </c>
    </row>
    <row r="84" spans="1:23" ht="79.2" x14ac:dyDescent="0.25">
      <c r="A84" s="71">
        <v>2</v>
      </c>
      <c r="B84" s="16" t="s">
        <v>252</v>
      </c>
      <c r="C84" s="71" t="s">
        <v>103</v>
      </c>
      <c r="P84" s="15">
        <v>5045.5</v>
      </c>
      <c r="Q84" s="69" t="s">
        <v>244</v>
      </c>
      <c r="R84" s="99">
        <v>52200</v>
      </c>
      <c r="S84" s="15">
        <v>2016</v>
      </c>
      <c r="T84" s="69" t="s">
        <v>254</v>
      </c>
      <c r="U84" s="59"/>
      <c r="V84" s="71" t="s">
        <v>104</v>
      </c>
      <c r="W84" s="69" t="s">
        <v>243</v>
      </c>
    </row>
  </sheetData>
  <autoFilter ref="A12:O65"/>
  <mergeCells count="7">
    <mergeCell ref="E11:I11"/>
    <mergeCell ref="E12:I12"/>
    <mergeCell ref="N49:N50"/>
    <mergeCell ref="W68:W70"/>
    <mergeCell ref="T50:T51"/>
    <mergeCell ref="P17:Q17"/>
    <mergeCell ref="U54:U56"/>
  </mergeCells>
  <hyperlinks>
    <hyperlink ref="B83" r:id="rId1" display="mailto:n1-school@mail.ru"/>
    <hyperlink ref="B84" r:id="rId2" display="mailto:school18murmansk@mail.ru"/>
  </hyperlinks>
  <printOptions horizontalCentered="1"/>
  <pageMargins left="0.15748031496062992" right="0.15748031496062992" top="0.35433070866141736" bottom="0.19685039370078741" header="0.15748031496062992" footer="0.15748031496062992"/>
  <pageSetup paperSize="9" scale="75" orientation="landscape" r:id="rId3"/>
  <headerFooter differentFirst="1">
    <oddHeader>&amp;C&amp;P</oddHeader>
  </headerFooter>
  <rowBreaks count="1" manualBreakCount="1">
    <brk id="44" max="21" man="1"/>
  </rowBreaks>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6</vt:i4>
      </vt:variant>
    </vt:vector>
  </HeadingPairs>
  <TitlesOfParts>
    <vt:vector size="9" baseType="lpstr">
      <vt:lpstr>Отчет по Плану 2014</vt:lpstr>
      <vt:lpstr>Отчет по Плану 2015</vt:lpstr>
      <vt:lpstr>Отчет по Плану 2016</vt:lpstr>
      <vt:lpstr>'Отчет по Плану 2014'!Заголовки_для_печати</vt:lpstr>
      <vt:lpstr>'Отчет по Плану 2015'!Заголовки_для_печати</vt:lpstr>
      <vt:lpstr>'Отчет по Плану 2016'!Заголовки_для_печати</vt:lpstr>
      <vt:lpstr>'Отчет по Плану 2014'!Область_печати</vt:lpstr>
      <vt:lpstr>'Отчет по Плану 2015'!Область_печати</vt:lpstr>
      <vt:lpstr>'Отчет по Плану 2016'!Область_печати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Марина Медведева</dc:creator>
  <cp:lastModifiedBy>Марина Медведева</cp:lastModifiedBy>
  <cp:lastPrinted>2017-01-16T11:06:14Z</cp:lastPrinted>
  <dcterms:created xsi:type="dcterms:W3CDTF">2016-12-26T07:56:16Z</dcterms:created>
  <dcterms:modified xsi:type="dcterms:W3CDTF">2017-04-13T09:32:43Z</dcterms:modified>
</cp:coreProperties>
</file>